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8" i="1"/>
  <c r="O38"/>
  <c r="G9"/>
  <c r="G10"/>
  <c r="G11"/>
  <c r="G12"/>
  <c r="G13"/>
  <c r="G14"/>
  <c r="G15"/>
  <c r="G16"/>
  <c r="G17"/>
  <c r="G18"/>
  <c r="G19"/>
  <c r="G20"/>
  <c r="G21"/>
  <c r="G22"/>
  <c r="G23"/>
  <c r="N9"/>
  <c r="O9" s="1"/>
  <c r="N10"/>
  <c r="N11"/>
  <c r="N12"/>
  <c r="N13"/>
  <c r="N14"/>
  <c r="N15"/>
  <c r="N16"/>
  <c r="N17"/>
  <c r="N18"/>
  <c r="N19"/>
  <c r="N20"/>
  <c r="N21"/>
  <c r="N22"/>
  <c r="N23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N8"/>
  <c r="O8" s="1"/>
  <c r="G8"/>
  <c r="I8" s="1"/>
  <c r="F24"/>
  <c r="E24"/>
  <c r="O10"/>
  <c r="O11"/>
  <c r="O12"/>
  <c r="O13"/>
  <c r="O14"/>
  <c r="O15"/>
  <c r="O16"/>
  <c r="O17"/>
  <c r="O18"/>
  <c r="O19"/>
  <c r="O20"/>
  <c r="O21"/>
  <c r="O22"/>
  <c r="O23"/>
  <c r="J8" l="1"/>
  <c r="J22"/>
  <c r="J20"/>
  <c r="J18"/>
  <c r="J16"/>
  <c r="J14"/>
  <c r="J12"/>
  <c r="J10"/>
  <c r="K22"/>
  <c r="K20"/>
  <c r="K18"/>
  <c r="K16"/>
  <c r="K14"/>
  <c r="K12"/>
  <c r="K10"/>
  <c r="J23"/>
  <c r="J21"/>
  <c r="J19"/>
  <c r="J17"/>
  <c r="J15"/>
  <c r="J13"/>
  <c r="J11"/>
  <c r="K23"/>
  <c r="K21"/>
  <c r="K19"/>
  <c r="K17"/>
  <c r="K15"/>
  <c r="K13"/>
  <c r="K11"/>
  <c r="J9"/>
  <c r="K9"/>
  <c r="S22"/>
  <c r="S20"/>
  <c r="S18"/>
  <c r="S16"/>
  <c r="S14"/>
  <c r="S23"/>
  <c r="S21"/>
  <c r="S19"/>
  <c r="S17"/>
  <c r="S15"/>
  <c r="S13"/>
  <c r="S11"/>
  <c r="S9"/>
  <c r="S12"/>
  <c r="I24"/>
  <c r="J24" s="1"/>
  <c r="S10"/>
  <c r="K8"/>
  <c r="M8"/>
  <c r="M24" s="1"/>
  <c r="L11" l="1"/>
  <c r="L15"/>
  <c r="L19"/>
  <c r="L10"/>
  <c r="L14"/>
  <c r="L23"/>
  <c r="L18"/>
  <c r="L22"/>
  <c r="L13"/>
  <c r="R13" s="1"/>
  <c r="L17"/>
  <c r="Q17" s="1"/>
  <c r="L21"/>
  <c r="Q21" s="1"/>
  <c r="L12"/>
  <c r="L16"/>
  <c r="L20"/>
  <c r="L9"/>
  <c r="Q10"/>
  <c r="R10"/>
  <c r="Q13"/>
  <c r="R17"/>
  <c r="R21"/>
  <c r="S8"/>
  <c r="L8"/>
  <c r="K24"/>
  <c r="Q11" l="1"/>
  <c r="R11"/>
  <c r="Q12"/>
  <c r="R12"/>
  <c r="R18"/>
  <c r="Q18"/>
  <c r="R23"/>
  <c r="Q23"/>
  <c r="R15"/>
  <c r="Q15"/>
  <c r="R20"/>
  <c r="Q20"/>
  <c r="R22"/>
  <c r="Q22"/>
  <c r="R14"/>
  <c r="Q14"/>
  <c r="R19"/>
  <c r="Q19"/>
  <c r="R16"/>
  <c r="Q16"/>
  <c r="Q9"/>
  <c r="R9"/>
  <c r="L24"/>
  <c r="Q8"/>
  <c r="R8"/>
</calcChain>
</file>

<file path=xl/sharedStrings.xml><?xml version="1.0" encoding="utf-8"?>
<sst xmlns="http://schemas.openxmlformats.org/spreadsheetml/2006/main" count="46" uniqueCount="43">
  <si>
    <t>GTA</t>
  </si>
  <si>
    <t>NAME OF 
SERVICE</t>
  </si>
  <si>
    <t>INVOICE
 VALUE</t>
  </si>
  <si>
    <t>TOTAL TAX
 AMOUNT</t>
  </si>
  <si>
    <t>RATE FROM 
15-NOV-2015</t>
  </si>
  <si>
    <t xml:space="preserve"> RATE OF 
SERVICE TAX &amp; SBC @ 14.5%</t>
  </si>
  <si>
    <t>DETAIL OF  SWACHH BHARAT CESS FOR THE MONTH OF NOVEMBER 2015</t>
  </si>
  <si>
    <t xml:space="preserve">DATE </t>
  </si>
  <si>
    <t>SBC @
 0.5%</t>
  </si>
  <si>
    <t>SERVICE    TAX
 @ 
14%</t>
  </si>
  <si>
    <t xml:space="preserve">  </t>
  </si>
  <si>
    <t>ABATEMENT VALUE</t>
  </si>
  <si>
    <t>TAXABLE SERVICE</t>
  </si>
  <si>
    <t>ABATEMENT  RATE OF PERCENTAGE %</t>
  </si>
  <si>
    <t>20.11.2015</t>
  </si>
  <si>
    <t>SR..
 NO.</t>
  </si>
  <si>
    <t>TAXABLE PART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</si>
  <si>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</si>
  <si>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</si>
  <si>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</si>
  <si>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</si>
  <si>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</si>
  <si>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</si>
  <si>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</si>
  <si>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</si>
  <si>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</si>
  <si>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</si>
  <si>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</si>
  <si>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</si>
  <si>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</si>
  <si>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W </t>
  </si>
  <si>
    <t>0044-00-506</t>
  </si>
  <si>
    <t>MINOR HEAD</t>
  </si>
  <si>
    <t>TAX COLLECTION</t>
  </si>
  <si>
    <t>00441493</t>
  </si>
  <si>
    <t>OTHER RECEIPTS</t>
  </si>
  <si>
    <t>00441494</t>
  </si>
  <si>
    <t>PENALTIES</t>
  </si>
  <si>
    <t>00441496</t>
  </si>
  <si>
    <t>REFUNDS</t>
  </si>
  <si>
    <t>00441495</t>
  </si>
  <si>
    <t>CHANGES CELL</t>
  </si>
  <si>
    <t>SWACHH BHARAT CESS TAX CODE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</si>
</sst>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14009]d\ mmmm\ 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/>
    </xf>
    <xf numFmtId="0" fontId="0" fillId="0" borderId="2" xfId="0" applyBorder="1"/>
    <xf numFmtId="10" fontId="2" fillId="0" borderId="3" xfId="0" applyNumberFormat="1" applyFont="1" applyBorder="1" applyAlignment="1">
      <alignment horizontal="center" vertical="center"/>
    </xf>
    <xf numFmtId="0" fontId="0" fillId="4" borderId="2" xfId="0" applyFill="1" applyBorder="1"/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/>
    <xf numFmtId="9" fontId="2" fillId="4" borderId="1" xfId="1" applyNumberFormat="1" applyFont="1" applyFill="1" applyBorder="1"/>
    <xf numFmtId="10" fontId="2" fillId="4" borderId="3" xfId="1" applyNumberFormat="1" applyFont="1" applyFill="1" applyBorder="1"/>
    <xf numFmtId="9" fontId="2" fillId="4" borderId="1" xfId="0" applyNumberFormat="1" applyFont="1" applyFill="1" applyBorder="1"/>
    <xf numFmtId="0" fontId="0" fillId="4" borderId="4" xfId="0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10" fontId="4" fillId="5" borderId="3" xfId="0" applyNumberFormat="1" applyFont="1" applyFill="1" applyBorder="1" applyAlignment="1">
      <alignment horizontal="center" vertical="center"/>
    </xf>
    <xf numFmtId="0" fontId="2" fillId="0" borderId="1" xfId="0" quotePrefix="1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8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2"/>
  <sheetViews>
    <sheetView tabSelected="1" workbookViewId="0">
      <selection activeCell="H12" sqref="H12"/>
    </sheetView>
  </sheetViews>
  <sheetFormatPr defaultRowHeight="15"/>
  <cols>
    <col min="1" max="1" width="1.140625" customWidth="1"/>
    <col min="2" max="2" width="5.140625" customWidth="1"/>
    <col min="3" max="3" width="10.85546875" customWidth="1"/>
    <col min="4" max="4" width="8.140625" customWidth="1"/>
    <col min="5" max="5" width="9.140625" bestFit="1" customWidth="1"/>
    <col min="6" max="6" width="12.28515625" customWidth="1"/>
    <col min="7" max="7" width="12.140625" customWidth="1"/>
    <col min="8" max="8" width="8.7109375" bestFit="1" customWidth="1"/>
    <col min="9" max="9" width="8.42578125" customWidth="1"/>
    <col min="10" max="10" width="7.85546875" customWidth="1"/>
    <col min="11" max="11" width="5.85546875" customWidth="1"/>
    <col min="12" max="12" width="10" customWidth="1"/>
    <col min="13" max="13" width="11.7109375" customWidth="1"/>
    <col min="14" max="14" width="10.28515625" customWidth="1"/>
    <col min="15" max="15" width="9.28515625" bestFit="1" customWidth="1"/>
    <col min="17" max="19" width="9.28515625" bestFit="1" customWidth="1"/>
  </cols>
  <sheetData>
    <row r="3" spans="2:19" ht="5.25" customHeight="1" thickBot="1"/>
    <row r="4" spans="2:19" ht="37.5" customHeight="1">
      <c r="B4" s="29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9" ht="60">
      <c r="B5" s="18" t="s">
        <v>15</v>
      </c>
      <c r="C5" s="17" t="s">
        <v>7</v>
      </c>
      <c r="D5" s="16" t="s">
        <v>1</v>
      </c>
      <c r="E5" s="16" t="s">
        <v>2</v>
      </c>
      <c r="F5" s="16" t="s">
        <v>13</v>
      </c>
      <c r="G5" s="16" t="s">
        <v>11</v>
      </c>
      <c r="H5" s="16" t="s">
        <v>16</v>
      </c>
      <c r="I5" s="16" t="s">
        <v>12</v>
      </c>
      <c r="J5" s="16" t="s">
        <v>9</v>
      </c>
      <c r="K5" s="16" t="s">
        <v>8</v>
      </c>
      <c r="L5" s="16" t="s">
        <v>3</v>
      </c>
      <c r="M5" s="16" t="s">
        <v>5</v>
      </c>
      <c r="N5" s="19" t="s">
        <v>4</v>
      </c>
    </row>
    <row r="6" spans="2:19" ht="24.75" hidden="1" customHeight="1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4"/>
    </row>
    <row r="7" spans="2:19" ht="24.75" customHeight="1">
      <c r="B7" s="20" t="s">
        <v>17</v>
      </c>
      <c r="C7" s="21" t="s">
        <v>18</v>
      </c>
      <c r="D7" s="21" t="s">
        <v>19</v>
      </c>
      <c r="E7" s="21" t="s">
        <v>20</v>
      </c>
      <c r="F7" s="21" t="s">
        <v>21</v>
      </c>
      <c r="G7" s="21" t="s">
        <v>22</v>
      </c>
      <c r="H7" s="21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2" t="s">
        <v>28</v>
      </c>
      <c r="N7" s="23" t="s">
        <v>29</v>
      </c>
    </row>
    <row r="8" spans="2:19">
      <c r="B8" s="5"/>
      <c r="C8" s="6" t="s">
        <v>14</v>
      </c>
      <c r="D8" s="7" t="s">
        <v>0</v>
      </c>
      <c r="E8" s="8">
        <v>27000</v>
      </c>
      <c r="F8" s="9">
        <v>70</v>
      </c>
      <c r="G8" s="9">
        <f>+E8*F8/100</f>
        <v>18900</v>
      </c>
      <c r="H8" s="10">
        <v>0.3</v>
      </c>
      <c r="I8" s="9">
        <f>+E8-G8</f>
        <v>8100</v>
      </c>
      <c r="J8" s="8">
        <f>+I8*14/100</f>
        <v>1134</v>
      </c>
      <c r="K8" s="8">
        <f>+I8*0.5/100</f>
        <v>40.5</v>
      </c>
      <c r="L8" s="8">
        <f>+J8+K8</f>
        <v>1174.5</v>
      </c>
      <c r="M8" s="8">
        <f>+I8*14.5/100</f>
        <v>1174.5</v>
      </c>
      <c r="N8" s="11">
        <f>14.5*H8%</f>
        <v>4.3500000000000004E-2</v>
      </c>
      <c r="O8">
        <f>+E8*N8</f>
        <v>1174.5</v>
      </c>
      <c r="Q8">
        <f>+L8-M8</f>
        <v>0</v>
      </c>
      <c r="R8">
        <f>+O8-L8</f>
        <v>0</v>
      </c>
      <c r="S8">
        <f>+O8-M8</f>
        <v>0</v>
      </c>
    </row>
    <row r="9" spans="2:19">
      <c r="B9" s="5"/>
      <c r="C9" s="8" t="s">
        <v>10</v>
      </c>
      <c r="D9" s="8"/>
      <c r="E9" s="8">
        <v>27000</v>
      </c>
      <c r="F9" s="9">
        <v>0</v>
      </c>
      <c r="G9" s="9">
        <f t="shared" ref="G9:G23" si="0">+E9*F9/100</f>
        <v>0</v>
      </c>
      <c r="H9" s="12">
        <v>1</v>
      </c>
      <c r="I9" s="9">
        <f t="shared" ref="I9:I23" si="1">+E9-G9</f>
        <v>27000</v>
      </c>
      <c r="J9" s="8">
        <f t="shared" ref="J9:J23" si="2">+I9*14/100</f>
        <v>3780</v>
      </c>
      <c r="K9" s="8">
        <f t="shared" ref="K9:K23" si="3">+I9*0.5/100</f>
        <v>135</v>
      </c>
      <c r="L9" s="8">
        <f t="shared" ref="L9:L23" si="4">+J9+K9</f>
        <v>3915</v>
      </c>
      <c r="M9" s="8">
        <f t="shared" ref="M9:M23" si="5">+I9*14.5/100</f>
        <v>3915</v>
      </c>
      <c r="N9" s="11">
        <f t="shared" ref="N9:N23" si="6">14.5*H9%</f>
        <v>0.14499999999999999</v>
      </c>
      <c r="O9">
        <f t="shared" ref="O9:O23" si="7">+E9*N9</f>
        <v>3914.9999999999995</v>
      </c>
      <c r="Q9">
        <f t="shared" ref="Q9:Q23" si="8">+L9-M9</f>
        <v>0</v>
      </c>
      <c r="R9">
        <f t="shared" ref="R9:R23" si="9">+O9-L9</f>
        <v>0</v>
      </c>
      <c r="S9">
        <f t="shared" ref="S9:S23" si="10">+O9-M9</f>
        <v>0</v>
      </c>
    </row>
    <row r="10" spans="2:19">
      <c r="B10" s="5"/>
      <c r="C10" s="8"/>
      <c r="D10" s="8"/>
      <c r="E10" s="8"/>
      <c r="F10" s="9">
        <v>70</v>
      </c>
      <c r="G10" s="9">
        <f t="shared" si="0"/>
        <v>0</v>
      </c>
      <c r="H10" s="12"/>
      <c r="I10" s="9">
        <f t="shared" si="1"/>
        <v>0</v>
      </c>
      <c r="J10" s="8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11">
        <f t="shared" si="6"/>
        <v>0</v>
      </c>
      <c r="O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</row>
    <row r="11" spans="2:19">
      <c r="B11" s="5"/>
      <c r="C11" s="8"/>
      <c r="D11" s="8"/>
      <c r="E11" s="8"/>
      <c r="F11" s="9">
        <v>70</v>
      </c>
      <c r="G11" s="9">
        <f t="shared" si="0"/>
        <v>0</v>
      </c>
      <c r="H11" s="12"/>
      <c r="I11" s="9">
        <f t="shared" si="1"/>
        <v>0</v>
      </c>
      <c r="J11" s="8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11">
        <f t="shared" si="6"/>
        <v>0</v>
      </c>
      <c r="O11">
        <f t="shared" si="7"/>
        <v>0</v>
      </c>
      <c r="Q11">
        <f t="shared" si="8"/>
        <v>0</v>
      </c>
      <c r="R11">
        <f t="shared" si="9"/>
        <v>0</v>
      </c>
      <c r="S11">
        <f t="shared" si="10"/>
        <v>0</v>
      </c>
    </row>
    <row r="12" spans="2:19">
      <c r="B12" s="5"/>
      <c r="C12" s="8"/>
      <c r="D12" s="8"/>
      <c r="E12" s="8"/>
      <c r="F12" s="9">
        <v>70</v>
      </c>
      <c r="G12" s="9">
        <f t="shared" si="0"/>
        <v>0</v>
      </c>
      <c r="H12" s="12"/>
      <c r="I12" s="9">
        <f t="shared" si="1"/>
        <v>0</v>
      </c>
      <c r="J12" s="8">
        <f t="shared" si="2"/>
        <v>0</v>
      </c>
      <c r="K12" s="8">
        <f t="shared" si="3"/>
        <v>0</v>
      </c>
      <c r="L12" s="8">
        <f t="shared" si="4"/>
        <v>0</v>
      </c>
      <c r="M12" s="8">
        <f t="shared" si="5"/>
        <v>0</v>
      </c>
      <c r="N12" s="11">
        <f t="shared" si="6"/>
        <v>0</v>
      </c>
      <c r="O12">
        <f t="shared" si="7"/>
        <v>0</v>
      </c>
      <c r="Q12">
        <f t="shared" si="8"/>
        <v>0</v>
      </c>
      <c r="R12">
        <f t="shared" si="9"/>
        <v>0</v>
      </c>
      <c r="S12">
        <f t="shared" si="10"/>
        <v>0</v>
      </c>
    </row>
    <row r="13" spans="2:19">
      <c r="B13" s="5"/>
      <c r="C13" s="8"/>
      <c r="D13" s="8"/>
      <c r="E13" s="8"/>
      <c r="F13" s="9">
        <v>70</v>
      </c>
      <c r="G13" s="9">
        <f t="shared" si="0"/>
        <v>0</v>
      </c>
      <c r="H13" s="12"/>
      <c r="I13" s="9">
        <f t="shared" si="1"/>
        <v>0</v>
      </c>
      <c r="J13" s="8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11">
        <f t="shared" si="6"/>
        <v>0</v>
      </c>
      <c r="O13">
        <f t="shared" si="7"/>
        <v>0</v>
      </c>
      <c r="Q13">
        <f t="shared" si="8"/>
        <v>0</v>
      </c>
      <c r="R13">
        <f t="shared" si="9"/>
        <v>0</v>
      </c>
      <c r="S13">
        <f t="shared" si="10"/>
        <v>0</v>
      </c>
    </row>
    <row r="14" spans="2:19">
      <c r="B14" s="5"/>
      <c r="C14" s="8"/>
      <c r="D14" s="8"/>
      <c r="E14" s="8"/>
      <c r="F14" s="9">
        <v>70</v>
      </c>
      <c r="G14" s="9">
        <f t="shared" si="0"/>
        <v>0</v>
      </c>
      <c r="H14" s="12"/>
      <c r="I14" s="9">
        <f t="shared" si="1"/>
        <v>0</v>
      </c>
      <c r="J14" s="8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11">
        <f t="shared" si="6"/>
        <v>0</v>
      </c>
      <c r="O14">
        <f t="shared" si="7"/>
        <v>0</v>
      </c>
      <c r="Q14">
        <f t="shared" si="8"/>
        <v>0</v>
      </c>
      <c r="R14">
        <f t="shared" si="9"/>
        <v>0</v>
      </c>
      <c r="S14">
        <f t="shared" si="10"/>
        <v>0</v>
      </c>
    </row>
    <row r="15" spans="2:19">
      <c r="B15" s="5"/>
      <c r="C15" s="8"/>
      <c r="D15" s="8"/>
      <c r="E15" s="8"/>
      <c r="F15" s="9">
        <v>70</v>
      </c>
      <c r="G15" s="9">
        <f t="shared" si="0"/>
        <v>0</v>
      </c>
      <c r="H15" s="12"/>
      <c r="I15" s="9">
        <f t="shared" si="1"/>
        <v>0</v>
      </c>
      <c r="J15" s="8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11">
        <f t="shared" si="6"/>
        <v>0</v>
      </c>
      <c r="O15">
        <f t="shared" si="7"/>
        <v>0</v>
      </c>
      <c r="Q15">
        <f t="shared" si="8"/>
        <v>0</v>
      </c>
      <c r="R15">
        <f t="shared" si="9"/>
        <v>0</v>
      </c>
      <c r="S15">
        <f t="shared" si="10"/>
        <v>0</v>
      </c>
    </row>
    <row r="16" spans="2:19">
      <c r="B16" s="5"/>
      <c r="C16" s="8"/>
      <c r="D16" s="8"/>
      <c r="E16" s="8"/>
      <c r="F16" s="9">
        <v>70</v>
      </c>
      <c r="G16" s="9">
        <f t="shared" si="0"/>
        <v>0</v>
      </c>
      <c r="H16" s="12"/>
      <c r="I16" s="9">
        <f t="shared" si="1"/>
        <v>0</v>
      </c>
      <c r="J16" s="8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11">
        <f t="shared" si="6"/>
        <v>0</v>
      </c>
      <c r="O16">
        <f t="shared" si="7"/>
        <v>0</v>
      </c>
      <c r="Q16">
        <f t="shared" si="8"/>
        <v>0</v>
      </c>
      <c r="R16">
        <f t="shared" si="9"/>
        <v>0</v>
      </c>
      <c r="S16">
        <f t="shared" si="10"/>
        <v>0</v>
      </c>
    </row>
    <row r="17" spans="2:19">
      <c r="B17" s="5"/>
      <c r="C17" s="8"/>
      <c r="D17" s="8"/>
      <c r="E17" s="8"/>
      <c r="F17" s="9">
        <v>70</v>
      </c>
      <c r="G17" s="9">
        <f t="shared" si="0"/>
        <v>0</v>
      </c>
      <c r="H17" s="12"/>
      <c r="I17" s="9">
        <f t="shared" si="1"/>
        <v>0</v>
      </c>
      <c r="J17" s="8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11">
        <f t="shared" si="6"/>
        <v>0</v>
      </c>
      <c r="O17">
        <f t="shared" si="7"/>
        <v>0</v>
      </c>
      <c r="Q17">
        <f t="shared" si="8"/>
        <v>0</v>
      </c>
      <c r="R17">
        <f t="shared" si="9"/>
        <v>0</v>
      </c>
      <c r="S17">
        <f t="shared" si="10"/>
        <v>0</v>
      </c>
    </row>
    <row r="18" spans="2:19">
      <c r="B18" s="5"/>
      <c r="C18" s="8"/>
      <c r="D18" s="8"/>
      <c r="E18" s="8"/>
      <c r="F18" s="9">
        <v>70</v>
      </c>
      <c r="G18" s="9">
        <f t="shared" si="0"/>
        <v>0</v>
      </c>
      <c r="H18" s="12"/>
      <c r="I18" s="9">
        <f t="shared" si="1"/>
        <v>0</v>
      </c>
      <c r="J18" s="8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11">
        <f t="shared" si="6"/>
        <v>0</v>
      </c>
      <c r="O18">
        <f t="shared" si="7"/>
        <v>0</v>
      </c>
      <c r="Q18">
        <f t="shared" si="8"/>
        <v>0</v>
      </c>
      <c r="R18">
        <f t="shared" si="9"/>
        <v>0</v>
      </c>
      <c r="S18">
        <f t="shared" si="10"/>
        <v>0</v>
      </c>
    </row>
    <row r="19" spans="2:19">
      <c r="B19" s="5"/>
      <c r="C19" s="8"/>
      <c r="D19" s="8"/>
      <c r="E19" s="8"/>
      <c r="F19" s="9">
        <v>70</v>
      </c>
      <c r="G19" s="9">
        <f t="shared" si="0"/>
        <v>0</v>
      </c>
      <c r="H19" s="12"/>
      <c r="I19" s="9">
        <f t="shared" si="1"/>
        <v>0</v>
      </c>
      <c r="J19" s="8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11">
        <f t="shared" si="6"/>
        <v>0</v>
      </c>
      <c r="O19">
        <f t="shared" si="7"/>
        <v>0</v>
      </c>
      <c r="Q19">
        <f t="shared" si="8"/>
        <v>0</v>
      </c>
      <c r="R19">
        <f t="shared" si="9"/>
        <v>0</v>
      </c>
      <c r="S19">
        <f t="shared" si="10"/>
        <v>0</v>
      </c>
    </row>
    <row r="20" spans="2:19">
      <c r="B20" s="5"/>
      <c r="C20" s="8"/>
      <c r="D20" s="8"/>
      <c r="E20" s="8"/>
      <c r="F20" s="9">
        <v>70</v>
      </c>
      <c r="G20" s="9">
        <f t="shared" si="0"/>
        <v>0</v>
      </c>
      <c r="H20" s="12"/>
      <c r="I20" s="9">
        <f t="shared" si="1"/>
        <v>0</v>
      </c>
      <c r="J20" s="8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11">
        <f t="shared" si="6"/>
        <v>0</v>
      </c>
      <c r="O20">
        <f t="shared" si="7"/>
        <v>0</v>
      </c>
      <c r="Q20">
        <f t="shared" si="8"/>
        <v>0</v>
      </c>
      <c r="R20">
        <f t="shared" si="9"/>
        <v>0</v>
      </c>
      <c r="S20">
        <f t="shared" si="10"/>
        <v>0</v>
      </c>
    </row>
    <row r="21" spans="2:19">
      <c r="B21" s="5"/>
      <c r="C21" s="8"/>
      <c r="D21" s="8"/>
      <c r="E21" s="8"/>
      <c r="F21" s="9">
        <v>70</v>
      </c>
      <c r="G21" s="9">
        <f t="shared" si="0"/>
        <v>0</v>
      </c>
      <c r="H21" s="12"/>
      <c r="I21" s="9">
        <f t="shared" si="1"/>
        <v>0</v>
      </c>
      <c r="J21" s="8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11">
        <f t="shared" si="6"/>
        <v>0</v>
      </c>
      <c r="O21">
        <f t="shared" si="7"/>
        <v>0</v>
      </c>
      <c r="Q21">
        <f t="shared" si="8"/>
        <v>0</v>
      </c>
      <c r="R21">
        <f t="shared" si="9"/>
        <v>0</v>
      </c>
      <c r="S21">
        <f t="shared" si="10"/>
        <v>0</v>
      </c>
    </row>
    <row r="22" spans="2:19">
      <c r="B22" s="5"/>
      <c r="C22" s="8"/>
      <c r="D22" s="8"/>
      <c r="E22" s="8"/>
      <c r="F22" s="9">
        <v>70</v>
      </c>
      <c r="G22" s="9">
        <f t="shared" si="0"/>
        <v>0</v>
      </c>
      <c r="H22" s="12"/>
      <c r="I22" s="9">
        <f t="shared" si="1"/>
        <v>0</v>
      </c>
      <c r="J22" s="8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11">
        <f t="shared" si="6"/>
        <v>0</v>
      </c>
      <c r="O22">
        <f t="shared" si="7"/>
        <v>0</v>
      </c>
      <c r="Q22">
        <f t="shared" si="8"/>
        <v>0</v>
      </c>
      <c r="R22">
        <f t="shared" si="9"/>
        <v>0</v>
      </c>
      <c r="S22">
        <f t="shared" si="10"/>
        <v>0</v>
      </c>
    </row>
    <row r="23" spans="2:19">
      <c r="B23" s="5"/>
      <c r="C23" s="8"/>
      <c r="D23" s="8"/>
      <c r="E23" s="8"/>
      <c r="F23" s="9">
        <v>70</v>
      </c>
      <c r="G23" s="9">
        <f t="shared" si="0"/>
        <v>0</v>
      </c>
      <c r="H23" s="12"/>
      <c r="I23" s="9">
        <f t="shared" si="1"/>
        <v>0</v>
      </c>
      <c r="J23" s="8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11">
        <f t="shared" si="6"/>
        <v>0</v>
      </c>
      <c r="O23">
        <f t="shared" si="7"/>
        <v>0</v>
      </c>
      <c r="Q23">
        <f t="shared" si="8"/>
        <v>0</v>
      </c>
      <c r="R23">
        <f t="shared" si="9"/>
        <v>0</v>
      </c>
      <c r="S23">
        <f t="shared" si="10"/>
        <v>0</v>
      </c>
    </row>
    <row r="24" spans="2:19" ht="15.75" thickBot="1">
      <c r="B24" s="13"/>
      <c r="C24" s="14"/>
      <c r="D24" s="14"/>
      <c r="E24" s="14">
        <f>SUM(E8:E23)</f>
        <v>54000</v>
      </c>
      <c r="F24" s="14">
        <f t="shared" ref="F24:M24" si="11">SUM(F8:F23)</f>
        <v>1050</v>
      </c>
      <c r="G24" s="14"/>
      <c r="H24" s="14"/>
      <c r="I24" s="14">
        <f t="shared" si="11"/>
        <v>35100</v>
      </c>
      <c r="J24" s="14">
        <f t="shared" ref="J24" si="12">+I24*14/100</f>
        <v>4914</v>
      </c>
      <c r="K24" s="14">
        <f t="shared" si="11"/>
        <v>175.5</v>
      </c>
      <c r="L24" s="14">
        <f t="shared" si="11"/>
        <v>5089.5</v>
      </c>
      <c r="M24" s="14">
        <f t="shared" si="11"/>
        <v>5089.5</v>
      </c>
      <c r="N24" s="15"/>
    </row>
    <row r="29" spans="2:19">
      <c r="C29" s="26" t="s">
        <v>42</v>
      </c>
      <c r="D29" s="27"/>
      <c r="E29" s="27"/>
      <c r="F29" s="28"/>
    </row>
    <row r="30" spans="2:19">
      <c r="C30" s="26" t="s">
        <v>32</v>
      </c>
      <c r="D30" s="27"/>
      <c r="E30" s="28"/>
      <c r="F30" s="24" t="s">
        <v>31</v>
      </c>
    </row>
    <row r="31" spans="2:19">
      <c r="C31" s="26" t="s">
        <v>33</v>
      </c>
      <c r="D31" s="27"/>
      <c r="E31" s="28"/>
      <c r="F31" s="24" t="s">
        <v>34</v>
      </c>
    </row>
    <row r="32" spans="2:19">
      <c r="C32" s="26" t="s">
        <v>35</v>
      </c>
      <c r="D32" s="27"/>
      <c r="E32" s="28"/>
      <c r="F32" s="24" t="s">
        <v>36</v>
      </c>
    </row>
    <row r="33" spans="3:16">
      <c r="C33" s="26" t="s">
        <v>37</v>
      </c>
      <c r="D33" s="27"/>
      <c r="E33" s="28"/>
      <c r="F33" s="24" t="s">
        <v>38</v>
      </c>
    </row>
    <row r="34" spans="3:16">
      <c r="C34" s="26" t="s">
        <v>39</v>
      </c>
      <c r="D34" s="27"/>
      <c r="E34" s="28"/>
      <c r="F34" s="24" t="s">
        <v>40</v>
      </c>
    </row>
    <row r="36" spans="3:16">
      <c r="P36" t="s">
        <v>30</v>
      </c>
    </row>
    <row r="37" spans="3:16">
      <c r="P37">
        <v>100000</v>
      </c>
    </row>
    <row r="38" spans="3:16">
      <c r="O38">
        <f>14.5*40/100*50/100</f>
        <v>2.9</v>
      </c>
      <c r="P38">
        <f>+P37*14.5/100*40/100*50/100</f>
        <v>2900</v>
      </c>
    </row>
    <row r="39" spans="3:16">
      <c r="C39" s="25" t="s">
        <v>41</v>
      </c>
    </row>
    <row r="40" spans="3:16" ht="15.75">
      <c r="C40" s="20" t="s">
        <v>20</v>
      </c>
    </row>
    <row r="41" spans="3:16" ht="15.75">
      <c r="C41" s="20" t="s">
        <v>21</v>
      </c>
    </row>
    <row r="42" spans="3:16" ht="15.75">
      <c r="C42" s="20" t="s">
        <v>23</v>
      </c>
    </row>
  </sheetData>
  <mergeCells count="7">
    <mergeCell ref="C32:E32"/>
    <mergeCell ref="C33:E33"/>
    <mergeCell ref="C34:E34"/>
    <mergeCell ref="B4:N4"/>
    <mergeCell ref="C29:F29"/>
    <mergeCell ref="C30:E30"/>
    <mergeCell ref="C31:E31"/>
  </mergeCells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2015-12-24T05:58:38Z</dcterms:modified>
</cp:coreProperties>
</file>