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30" windowWidth="20655" windowHeight="9150"/>
  </bookViews>
  <sheets>
    <sheet name="Interest Calculator" sheetId="2" r:id="rId1"/>
  </sheets>
  <definedNames>
    <definedName name="_xlnm._FilterDatabase" localSheetId="0" hidden="1">'Interest Calculator'!$A$10:$R$310</definedName>
  </definedNames>
  <calcPr calcId="124519"/>
</workbook>
</file>

<file path=xl/calcChain.xml><?xml version="1.0" encoding="utf-8"?>
<calcChain xmlns="http://schemas.openxmlformats.org/spreadsheetml/2006/main">
  <c r="B11" i="2"/>
  <c r="J13"/>
  <c r="I11"/>
  <c r="B22" l="1"/>
  <c r="B23"/>
  <c r="B12"/>
  <c r="J11"/>
  <c r="M11" s="1"/>
  <c r="J42"/>
  <c r="K42" s="1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J51"/>
  <c r="K51" s="1"/>
  <c r="J52"/>
  <c r="K52" s="1"/>
  <c r="J53"/>
  <c r="K53" s="1"/>
  <c r="J54"/>
  <c r="K54" s="1"/>
  <c r="J55"/>
  <c r="K55" s="1"/>
  <c r="J56"/>
  <c r="K56" s="1"/>
  <c r="J57"/>
  <c r="K57" s="1"/>
  <c r="J58"/>
  <c r="K58" s="1"/>
  <c r="J59"/>
  <c r="K59" s="1"/>
  <c r="J60"/>
  <c r="K60" s="1"/>
  <c r="J61"/>
  <c r="K61" s="1"/>
  <c r="J62"/>
  <c r="K62" s="1"/>
  <c r="J63"/>
  <c r="K63" s="1"/>
  <c r="J64"/>
  <c r="K64" s="1"/>
  <c r="J65"/>
  <c r="K65" s="1"/>
  <c r="J66"/>
  <c r="K66" s="1"/>
  <c r="J67"/>
  <c r="K67" s="1"/>
  <c r="J68"/>
  <c r="K68" s="1"/>
  <c r="J69"/>
  <c r="K69" s="1"/>
  <c r="J70"/>
  <c r="K70" s="1"/>
  <c r="J71"/>
  <c r="K71" s="1"/>
  <c r="J72"/>
  <c r="K72" s="1"/>
  <c r="J73"/>
  <c r="K73" s="1"/>
  <c r="J74"/>
  <c r="K74" s="1"/>
  <c r="J75"/>
  <c r="K75" s="1"/>
  <c r="J76"/>
  <c r="K76" s="1"/>
  <c r="J77"/>
  <c r="K77" s="1"/>
  <c r="J78"/>
  <c r="K78" s="1"/>
  <c r="J79"/>
  <c r="K79" s="1"/>
  <c r="J80"/>
  <c r="K80" s="1"/>
  <c r="J81"/>
  <c r="K81" s="1"/>
  <c r="J82"/>
  <c r="K82" s="1"/>
  <c r="J83"/>
  <c r="K83" s="1"/>
  <c r="J84"/>
  <c r="K84" s="1"/>
  <c r="J85"/>
  <c r="K85" s="1"/>
  <c r="J86"/>
  <c r="K86" s="1"/>
  <c r="J87"/>
  <c r="K87" s="1"/>
  <c r="J88"/>
  <c r="K88" s="1"/>
  <c r="J89"/>
  <c r="K89" s="1"/>
  <c r="J90"/>
  <c r="K90" s="1"/>
  <c r="J91"/>
  <c r="K91" s="1"/>
  <c r="J92"/>
  <c r="K92" s="1"/>
  <c r="J93"/>
  <c r="K93" s="1"/>
  <c r="J94"/>
  <c r="K94" s="1"/>
  <c r="J95"/>
  <c r="K95" s="1"/>
  <c r="J96"/>
  <c r="K96" s="1"/>
  <c r="J97"/>
  <c r="K97" s="1"/>
  <c r="J98"/>
  <c r="K98" s="1"/>
  <c r="J99"/>
  <c r="K99" s="1"/>
  <c r="J100"/>
  <c r="K100" s="1"/>
  <c r="J101"/>
  <c r="K101" s="1"/>
  <c r="J102"/>
  <c r="K102" s="1"/>
  <c r="J103"/>
  <c r="K103" s="1"/>
  <c r="J104"/>
  <c r="K104" s="1"/>
  <c r="J105"/>
  <c r="K105" s="1"/>
  <c r="J106"/>
  <c r="K106" s="1"/>
  <c r="J107"/>
  <c r="K107" s="1"/>
  <c r="J108"/>
  <c r="K108" s="1"/>
  <c r="J109"/>
  <c r="K109" s="1"/>
  <c r="J110"/>
  <c r="K110" s="1"/>
  <c r="J111"/>
  <c r="K111" s="1"/>
  <c r="J112"/>
  <c r="K112" s="1"/>
  <c r="J113"/>
  <c r="K113" s="1"/>
  <c r="J114"/>
  <c r="K114" s="1"/>
  <c r="J115"/>
  <c r="K115" s="1"/>
  <c r="J116"/>
  <c r="K116" s="1"/>
  <c r="J117"/>
  <c r="K117" s="1"/>
  <c r="J118"/>
  <c r="K118" s="1"/>
  <c r="J119"/>
  <c r="K119" s="1"/>
  <c r="J120"/>
  <c r="K120" s="1"/>
  <c r="J121"/>
  <c r="K121" s="1"/>
  <c r="J122"/>
  <c r="K122" s="1"/>
  <c r="J123"/>
  <c r="K123" s="1"/>
  <c r="J124"/>
  <c r="K124" s="1"/>
  <c r="J125"/>
  <c r="K125" s="1"/>
  <c r="J126"/>
  <c r="K126" s="1"/>
  <c r="J127"/>
  <c r="K127" s="1"/>
  <c r="J128"/>
  <c r="K128" s="1"/>
  <c r="J129"/>
  <c r="K129" s="1"/>
  <c r="J130"/>
  <c r="K130" s="1"/>
  <c r="J131"/>
  <c r="K131" s="1"/>
  <c r="J132"/>
  <c r="K132" s="1"/>
  <c r="J133"/>
  <c r="K133" s="1"/>
  <c r="J134"/>
  <c r="K134" s="1"/>
  <c r="J135"/>
  <c r="K135" s="1"/>
  <c r="J136"/>
  <c r="K136" s="1"/>
  <c r="J137"/>
  <c r="K137" s="1"/>
  <c r="J138"/>
  <c r="K138" s="1"/>
  <c r="J139"/>
  <c r="K139" s="1"/>
  <c r="J140"/>
  <c r="K140" s="1"/>
  <c r="J141"/>
  <c r="K141" s="1"/>
  <c r="J142"/>
  <c r="K142" s="1"/>
  <c r="J143"/>
  <c r="K143" s="1"/>
  <c r="J144"/>
  <c r="K144" s="1"/>
  <c r="J145"/>
  <c r="K145" s="1"/>
  <c r="J146"/>
  <c r="K146" s="1"/>
  <c r="J147"/>
  <c r="K147" s="1"/>
  <c r="J148"/>
  <c r="K148" s="1"/>
  <c r="J149"/>
  <c r="K149" s="1"/>
  <c r="J150"/>
  <c r="K150" s="1"/>
  <c r="J151"/>
  <c r="K151" s="1"/>
  <c r="J152"/>
  <c r="K152" s="1"/>
  <c r="J153"/>
  <c r="K153" s="1"/>
  <c r="J154"/>
  <c r="K154" s="1"/>
  <c r="J155"/>
  <c r="K155" s="1"/>
  <c r="J156"/>
  <c r="K156" s="1"/>
  <c r="J157"/>
  <c r="K157" s="1"/>
  <c r="M157"/>
  <c r="Q157" s="1"/>
  <c r="J158"/>
  <c r="K158" s="1"/>
  <c r="J159"/>
  <c r="K159" s="1"/>
  <c r="J160"/>
  <c r="K160" s="1"/>
  <c r="J161"/>
  <c r="K161" s="1"/>
  <c r="J162"/>
  <c r="K162" s="1"/>
  <c r="J163"/>
  <c r="K163" s="1"/>
  <c r="J164"/>
  <c r="K164" s="1"/>
  <c r="J165"/>
  <c r="K165" s="1"/>
  <c r="J166"/>
  <c r="K166" s="1"/>
  <c r="J167"/>
  <c r="K167" s="1"/>
  <c r="J168"/>
  <c r="K168" s="1"/>
  <c r="J169"/>
  <c r="K169" s="1"/>
  <c r="J170"/>
  <c r="K170" s="1"/>
  <c r="J171"/>
  <c r="K171" s="1"/>
  <c r="J172"/>
  <c r="K172" s="1"/>
  <c r="J173"/>
  <c r="K173" s="1"/>
  <c r="J174"/>
  <c r="K174" s="1"/>
  <c r="J175"/>
  <c r="K175" s="1"/>
  <c r="J176"/>
  <c r="K176" s="1"/>
  <c r="J177"/>
  <c r="K177" s="1"/>
  <c r="J178"/>
  <c r="K178" s="1"/>
  <c r="J179"/>
  <c r="K179" s="1"/>
  <c r="J180"/>
  <c r="K180" s="1"/>
  <c r="J181"/>
  <c r="K181" s="1"/>
  <c r="J182"/>
  <c r="K182" s="1"/>
  <c r="J183"/>
  <c r="K183" s="1"/>
  <c r="J184"/>
  <c r="K184" s="1"/>
  <c r="J185"/>
  <c r="K185" s="1"/>
  <c r="J186"/>
  <c r="K186" s="1"/>
  <c r="J187"/>
  <c r="K187" s="1"/>
  <c r="J188"/>
  <c r="K188" s="1"/>
  <c r="J189"/>
  <c r="K189" s="1"/>
  <c r="J190"/>
  <c r="K190" s="1"/>
  <c r="J191"/>
  <c r="K191" s="1"/>
  <c r="J192"/>
  <c r="K192" s="1"/>
  <c r="J193"/>
  <c r="K193" s="1"/>
  <c r="J194"/>
  <c r="K194" s="1"/>
  <c r="J195"/>
  <c r="K195" s="1"/>
  <c r="J196"/>
  <c r="K196" s="1"/>
  <c r="J197"/>
  <c r="K197" s="1"/>
  <c r="J198"/>
  <c r="K198" s="1"/>
  <c r="J199"/>
  <c r="K199" s="1"/>
  <c r="J200"/>
  <c r="K200" s="1"/>
  <c r="J201"/>
  <c r="K201" s="1"/>
  <c r="J202"/>
  <c r="K202" s="1"/>
  <c r="J203"/>
  <c r="K203" s="1"/>
  <c r="J204"/>
  <c r="K204" s="1"/>
  <c r="J205"/>
  <c r="K205" s="1"/>
  <c r="J206"/>
  <c r="K206" s="1"/>
  <c r="J207"/>
  <c r="K207" s="1"/>
  <c r="J208"/>
  <c r="K208" s="1"/>
  <c r="J209"/>
  <c r="K209" s="1"/>
  <c r="J210"/>
  <c r="K210" s="1"/>
  <c r="J211"/>
  <c r="K211" s="1"/>
  <c r="J212"/>
  <c r="K212" s="1"/>
  <c r="J213"/>
  <c r="K213" s="1"/>
  <c r="J214"/>
  <c r="K214" s="1"/>
  <c r="J215"/>
  <c r="K215" s="1"/>
  <c r="J216"/>
  <c r="K216" s="1"/>
  <c r="J217"/>
  <c r="K217" s="1"/>
  <c r="J218"/>
  <c r="J219"/>
  <c r="K219" s="1"/>
  <c r="J220"/>
  <c r="K220" s="1"/>
  <c r="J221"/>
  <c r="K221" s="1"/>
  <c r="J222"/>
  <c r="J223"/>
  <c r="K223" s="1"/>
  <c r="J224"/>
  <c r="K224" s="1"/>
  <c r="J225"/>
  <c r="K225" s="1"/>
  <c r="J226"/>
  <c r="J227"/>
  <c r="K227" s="1"/>
  <c r="J228"/>
  <c r="K228" s="1"/>
  <c r="J229"/>
  <c r="K229" s="1"/>
  <c r="J230"/>
  <c r="J231"/>
  <c r="K231" s="1"/>
  <c r="J232"/>
  <c r="K232" s="1"/>
  <c r="J233"/>
  <c r="K233" s="1"/>
  <c r="J234"/>
  <c r="J235"/>
  <c r="K235" s="1"/>
  <c r="J236"/>
  <c r="K236" s="1"/>
  <c r="J237"/>
  <c r="K237" s="1"/>
  <c r="J238"/>
  <c r="J239"/>
  <c r="K239" s="1"/>
  <c r="J240"/>
  <c r="K240" s="1"/>
  <c r="J241"/>
  <c r="K241" s="1"/>
  <c r="J242"/>
  <c r="J243"/>
  <c r="K243" s="1"/>
  <c r="J244"/>
  <c r="K244" s="1"/>
  <c r="J245"/>
  <c r="K245" s="1"/>
  <c r="J246"/>
  <c r="J247"/>
  <c r="K247" s="1"/>
  <c r="J248"/>
  <c r="K248" s="1"/>
  <c r="J249"/>
  <c r="K249" s="1"/>
  <c r="J250"/>
  <c r="J251"/>
  <c r="K251" s="1"/>
  <c r="J252"/>
  <c r="K252" s="1"/>
  <c r="J253"/>
  <c r="K253" s="1"/>
  <c r="J254"/>
  <c r="J255"/>
  <c r="K255" s="1"/>
  <c r="J256"/>
  <c r="K256" s="1"/>
  <c r="J257"/>
  <c r="K257" s="1"/>
  <c r="J258"/>
  <c r="J259"/>
  <c r="K259" s="1"/>
  <c r="J260"/>
  <c r="K260" s="1"/>
  <c r="J261"/>
  <c r="K261" s="1"/>
  <c r="J262"/>
  <c r="J263"/>
  <c r="K263" s="1"/>
  <c r="J264"/>
  <c r="K264" s="1"/>
  <c r="J265"/>
  <c r="K265" s="1"/>
  <c r="J266"/>
  <c r="J267"/>
  <c r="K267" s="1"/>
  <c r="J268"/>
  <c r="K268" s="1"/>
  <c r="J269"/>
  <c r="K269" s="1"/>
  <c r="J270"/>
  <c r="J271"/>
  <c r="K271" s="1"/>
  <c r="J272"/>
  <c r="K272" s="1"/>
  <c r="J273"/>
  <c r="K273" s="1"/>
  <c r="J274"/>
  <c r="K274" s="1"/>
  <c r="J275"/>
  <c r="K275" s="1"/>
  <c r="J276"/>
  <c r="K276" s="1"/>
  <c r="J277"/>
  <c r="K277" s="1"/>
  <c r="J278"/>
  <c r="K278" s="1"/>
  <c r="J279"/>
  <c r="K279" s="1"/>
  <c r="J280"/>
  <c r="K280" s="1"/>
  <c r="J281"/>
  <c r="K281" s="1"/>
  <c r="J282"/>
  <c r="K282" s="1"/>
  <c r="J283"/>
  <c r="K283" s="1"/>
  <c r="J284"/>
  <c r="K284" s="1"/>
  <c r="J285"/>
  <c r="K285" s="1"/>
  <c r="J286"/>
  <c r="K286" s="1"/>
  <c r="J287"/>
  <c r="K287" s="1"/>
  <c r="J288"/>
  <c r="K288" s="1"/>
  <c r="J289"/>
  <c r="K289" s="1"/>
  <c r="J290"/>
  <c r="K290" s="1"/>
  <c r="J291"/>
  <c r="K291" s="1"/>
  <c r="J292"/>
  <c r="K292" s="1"/>
  <c r="J293"/>
  <c r="K293" s="1"/>
  <c r="J294"/>
  <c r="K294" s="1"/>
  <c r="J295"/>
  <c r="K295" s="1"/>
  <c r="J296"/>
  <c r="K296" s="1"/>
  <c r="J297"/>
  <c r="K297" s="1"/>
  <c r="J298"/>
  <c r="K298" s="1"/>
  <c r="J299"/>
  <c r="K299" s="1"/>
  <c r="J300"/>
  <c r="K300" s="1"/>
  <c r="J301"/>
  <c r="K301" s="1"/>
  <c r="J302"/>
  <c r="K302" s="1"/>
  <c r="J303"/>
  <c r="K303" s="1"/>
  <c r="J304"/>
  <c r="K304" s="1"/>
  <c r="J305"/>
  <c r="K305" s="1"/>
  <c r="J306"/>
  <c r="K306" s="1"/>
  <c r="J307"/>
  <c r="K307" s="1"/>
  <c r="J308"/>
  <c r="K308" s="1"/>
  <c r="J309"/>
  <c r="K309" s="1"/>
  <c r="J310"/>
  <c r="K310" s="1"/>
  <c r="B18"/>
  <c r="B19"/>
  <c r="B20"/>
  <c r="B21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9"/>
  <c r="C9" s="1"/>
  <c r="D9" s="1"/>
  <c r="E9" s="1"/>
  <c r="F9" s="1"/>
  <c r="J41"/>
  <c r="M41" s="1"/>
  <c r="Q41" s="1"/>
  <c r="J40"/>
  <c r="M40" s="1"/>
  <c r="Q40" s="1"/>
  <c r="J39"/>
  <c r="M39" s="1"/>
  <c r="Q39" s="1"/>
  <c r="J38"/>
  <c r="M38" s="1"/>
  <c r="Q38" s="1"/>
  <c r="J37"/>
  <c r="K37" s="1"/>
  <c r="J36"/>
  <c r="M36" s="1"/>
  <c r="Q36" s="1"/>
  <c r="J35"/>
  <c r="K35" s="1"/>
  <c r="J34"/>
  <c r="K34" s="1"/>
  <c r="J33"/>
  <c r="J12"/>
  <c r="K13"/>
  <c r="J14"/>
  <c r="J15"/>
  <c r="K15" s="1"/>
  <c r="J16"/>
  <c r="M16" s="1"/>
  <c r="Q16" s="1"/>
  <c r="J17"/>
  <c r="J18"/>
  <c r="J19"/>
  <c r="J20"/>
  <c r="J21"/>
  <c r="J22"/>
  <c r="J23"/>
  <c r="J24"/>
  <c r="J25"/>
  <c r="J26"/>
  <c r="J27"/>
  <c r="J28"/>
  <c r="J29"/>
  <c r="J30"/>
  <c r="J31"/>
  <c r="J32"/>
  <c r="I12"/>
  <c r="B13"/>
  <c r="B14"/>
  <c r="B15"/>
  <c r="B16"/>
  <c r="B17"/>
  <c r="M43" l="1"/>
  <c r="Q43" s="1"/>
  <c r="M205"/>
  <c r="Q205" s="1"/>
  <c r="M125"/>
  <c r="Q125" s="1"/>
  <c r="M89"/>
  <c r="Q89" s="1"/>
  <c r="M173"/>
  <c r="Q173" s="1"/>
  <c r="M141"/>
  <c r="Q141" s="1"/>
  <c r="M109"/>
  <c r="Q109" s="1"/>
  <c r="M73"/>
  <c r="Q73" s="1"/>
  <c r="I13"/>
  <c r="M189"/>
  <c r="Q189" s="1"/>
  <c r="M57"/>
  <c r="Q57" s="1"/>
  <c r="M213"/>
  <c r="Q213" s="1"/>
  <c r="M197"/>
  <c r="Q197" s="1"/>
  <c r="M181"/>
  <c r="Q181" s="1"/>
  <c r="M165"/>
  <c r="Q165" s="1"/>
  <c r="M149"/>
  <c r="Q149" s="1"/>
  <c r="M133"/>
  <c r="Q133" s="1"/>
  <c r="M117"/>
  <c r="Q117" s="1"/>
  <c r="M97"/>
  <c r="Q97" s="1"/>
  <c r="M81"/>
  <c r="Q81" s="1"/>
  <c r="M65"/>
  <c r="Q65" s="1"/>
  <c r="M49"/>
  <c r="Q49" s="1"/>
  <c r="M249"/>
  <c r="Q249" s="1"/>
  <c r="M283"/>
  <c r="Q283" s="1"/>
  <c r="M217"/>
  <c r="Q217" s="1"/>
  <c r="M209"/>
  <c r="Q209" s="1"/>
  <c r="M201"/>
  <c r="Q201" s="1"/>
  <c r="M193"/>
  <c r="Q193" s="1"/>
  <c r="M185"/>
  <c r="Q185" s="1"/>
  <c r="M177"/>
  <c r="Q177" s="1"/>
  <c r="M169"/>
  <c r="Q169" s="1"/>
  <c r="M161"/>
  <c r="Q161" s="1"/>
  <c r="M153"/>
  <c r="Q153" s="1"/>
  <c r="M145"/>
  <c r="Q145" s="1"/>
  <c r="M137"/>
  <c r="Q137" s="1"/>
  <c r="M129"/>
  <c r="Q129" s="1"/>
  <c r="M121"/>
  <c r="Q121" s="1"/>
  <c r="M113"/>
  <c r="Q113" s="1"/>
  <c r="M105"/>
  <c r="Q105" s="1"/>
  <c r="M93"/>
  <c r="Q93" s="1"/>
  <c r="M85"/>
  <c r="Q85" s="1"/>
  <c r="M77"/>
  <c r="Q77" s="1"/>
  <c r="M69"/>
  <c r="Q69" s="1"/>
  <c r="M61"/>
  <c r="Q61" s="1"/>
  <c r="M53"/>
  <c r="Q53" s="1"/>
  <c r="M45"/>
  <c r="Q45" s="1"/>
  <c r="M297"/>
  <c r="Q297" s="1"/>
  <c r="M265"/>
  <c r="Q265" s="1"/>
  <c r="M233"/>
  <c r="Q233" s="1"/>
  <c r="F14"/>
  <c r="I14" s="1"/>
  <c r="G9"/>
  <c r="H9" s="1"/>
  <c r="I9" s="1"/>
  <c r="J9" s="1"/>
  <c r="K9" s="1"/>
  <c r="L9" s="1"/>
  <c r="M9" s="1"/>
  <c r="N9" s="1"/>
  <c r="O9" s="1"/>
  <c r="P9" s="1"/>
  <c r="Q9" s="1"/>
  <c r="R9" s="1"/>
  <c r="M305"/>
  <c r="Q305" s="1"/>
  <c r="M289"/>
  <c r="Q289" s="1"/>
  <c r="M275"/>
  <c r="Q275" s="1"/>
  <c r="M257"/>
  <c r="Q257" s="1"/>
  <c r="M241"/>
  <c r="Q241" s="1"/>
  <c r="M225"/>
  <c r="Q225" s="1"/>
  <c r="M101"/>
  <c r="Q101" s="1"/>
  <c r="M309"/>
  <c r="Q309" s="1"/>
  <c r="M301"/>
  <c r="Q301" s="1"/>
  <c r="M293"/>
  <c r="Q293" s="1"/>
  <c r="M285"/>
  <c r="Q285" s="1"/>
  <c r="M279"/>
  <c r="Q279" s="1"/>
  <c r="M269"/>
  <c r="Q269" s="1"/>
  <c r="M264"/>
  <c r="Q264" s="1"/>
  <c r="M261"/>
  <c r="Q261" s="1"/>
  <c r="M256"/>
  <c r="Q256" s="1"/>
  <c r="M253"/>
  <c r="Q253" s="1"/>
  <c r="M248"/>
  <c r="Q248" s="1"/>
  <c r="M245"/>
  <c r="Q245" s="1"/>
  <c r="M240"/>
  <c r="Q240" s="1"/>
  <c r="M237"/>
  <c r="Q237" s="1"/>
  <c r="M232"/>
  <c r="Q232" s="1"/>
  <c r="M229"/>
  <c r="Q229" s="1"/>
  <c r="M224"/>
  <c r="Q224" s="1"/>
  <c r="M221"/>
  <c r="Q221" s="1"/>
  <c r="M216"/>
  <c r="Q216" s="1"/>
  <c r="M308"/>
  <c r="Q308" s="1"/>
  <c r="M307"/>
  <c r="Q307" s="1"/>
  <c r="M304"/>
  <c r="Q304" s="1"/>
  <c r="M303"/>
  <c r="Q303" s="1"/>
  <c r="M300"/>
  <c r="Q300" s="1"/>
  <c r="M299"/>
  <c r="Q299" s="1"/>
  <c r="M296"/>
  <c r="Q296" s="1"/>
  <c r="M295"/>
  <c r="Q295" s="1"/>
  <c r="M292"/>
  <c r="Q292" s="1"/>
  <c r="M291"/>
  <c r="Q291" s="1"/>
  <c r="M288"/>
  <c r="Q288" s="1"/>
  <c r="M287"/>
  <c r="Q287" s="1"/>
  <c r="M282"/>
  <c r="Q282" s="1"/>
  <c r="M281"/>
  <c r="Q281" s="1"/>
  <c r="M278"/>
  <c r="Q278" s="1"/>
  <c r="M277"/>
  <c r="Q277" s="1"/>
  <c r="M274"/>
  <c r="Q274" s="1"/>
  <c r="M273"/>
  <c r="Q273" s="1"/>
  <c r="M268"/>
  <c r="Q268" s="1"/>
  <c r="M260"/>
  <c r="Q260" s="1"/>
  <c r="M252"/>
  <c r="Q252" s="1"/>
  <c r="M244"/>
  <c r="Q244" s="1"/>
  <c r="M236"/>
  <c r="Q236" s="1"/>
  <c r="M228"/>
  <c r="Q228" s="1"/>
  <c r="M220"/>
  <c r="Q220" s="1"/>
  <c r="M212"/>
  <c r="Q212" s="1"/>
  <c r="M211"/>
  <c r="Q211" s="1"/>
  <c r="M208"/>
  <c r="Q208" s="1"/>
  <c r="M207"/>
  <c r="Q207" s="1"/>
  <c r="M204"/>
  <c r="Q204" s="1"/>
  <c r="M203"/>
  <c r="Q203" s="1"/>
  <c r="M200"/>
  <c r="Q200" s="1"/>
  <c r="M199"/>
  <c r="Q199" s="1"/>
  <c r="M196"/>
  <c r="Q196" s="1"/>
  <c r="M195"/>
  <c r="Q195" s="1"/>
  <c r="M192"/>
  <c r="Q192" s="1"/>
  <c r="M191"/>
  <c r="Q191" s="1"/>
  <c r="M188"/>
  <c r="Q188" s="1"/>
  <c r="M187"/>
  <c r="Q187" s="1"/>
  <c r="M184"/>
  <c r="Q184" s="1"/>
  <c r="M183"/>
  <c r="Q183" s="1"/>
  <c r="M180"/>
  <c r="Q180" s="1"/>
  <c r="M179"/>
  <c r="Q179" s="1"/>
  <c r="M176"/>
  <c r="Q176" s="1"/>
  <c r="M175"/>
  <c r="Q175" s="1"/>
  <c r="M172"/>
  <c r="Q172" s="1"/>
  <c r="M171"/>
  <c r="Q171" s="1"/>
  <c r="M168"/>
  <c r="Q168" s="1"/>
  <c r="M167"/>
  <c r="Q167" s="1"/>
  <c r="M164"/>
  <c r="Q164" s="1"/>
  <c r="M163"/>
  <c r="Q163" s="1"/>
  <c r="M160"/>
  <c r="Q160" s="1"/>
  <c r="M159"/>
  <c r="Q159" s="1"/>
  <c r="M156"/>
  <c r="Q156" s="1"/>
  <c r="M155"/>
  <c r="Q155" s="1"/>
  <c r="M152"/>
  <c r="Q152" s="1"/>
  <c r="M151"/>
  <c r="Q151" s="1"/>
  <c r="M148"/>
  <c r="Q148" s="1"/>
  <c r="M147"/>
  <c r="Q147" s="1"/>
  <c r="M144"/>
  <c r="Q144" s="1"/>
  <c r="M143"/>
  <c r="Q143" s="1"/>
  <c r="M140"/>
  <c r="Q140" s="1"/>
  <c r="M139"/>
  <c r="Q139" s="1"/>
  <c r="M136"/>
  <c r="Q136" s="1"/>
  <c r="M135"/>
  <c r="Q135" s="1"/>
  <c r="M132"/>
  <c r="Q132" s="1"/>
  <c r="M131"/>
  <c r="Q131" s="1"/>
  <c r="M128"/>
  <c r="Q128" s="1"/>
  <c r="M127"/>
  <c r="Q127" s="1"/>
  <c r="M124"/>
  <c r="Q124" s="1"/>
  <c r="M123"/>
  <c r="Q123" s="1"/>
  <c r="M120"/>
  <c r="Q120" s="1"/>
  <c r="M119"/>
  <c r="Q119" s="1"/>
  <c r="M116"/>
  <c r="Q116" s="1"/>
  <c r="M115"/>
  <c r="Q115" s="1"/>
  <c r="M112"/>
  <c r="Q112" s="1"/>
  <c r="M111"/>
  <c r="Q111" s="1"/>
  <c r="M108"/>
  <c r="Q108" s="1"/>
  <c r="M107"/>
  <c r="Q107" s="1"/>
  <c r="M104"/>
  <c r="Q104" s="1"/>
  <c r="M103"/>
  <c r="Q103" s="1"/>
  <c r="M100"/>
  <c r="Q100" s="1"/>
  <c r="M99"/>
  <c r="Q99" s="1"/>
  <c r="M96"/>
  <c r="Q96" s="1"/>
  <c r="M95"/>
  <c r="Q95" s="1"/>
  <c r="M92"/>
  <c r="Q92" s="1"/>
  <c r="M91"/>
  <c r="Q91" s="1"/>
  <c r="M88"/>
  <c r="Q88" s="1"/>
  <c r="M87"/>
  <c r="Q87" s="1"/>
  <c r="M84"/>
  <c r="Q84" s="1"/>
  <c r="M83"/>
  <c r="Q83" s="1"/>
  <c r="M80"/>
  <c r="Q80" s="1"/>
  <c r="M79"/>
  <c r="Q79" s="1"/>
  <c r="M76"/>
  <c r="Q76" s="1"/>
  <c r="M75"/>
  <c r="Q75" s="1"/>
  <c r="M72"/>
  <c r="Q72" s="1"/>
  <c r="M71"/>
  <c r="Q71" s="1"/>
  <c r="M68"/>
  <c r="Q68" s="1"/>
  <c r="M67"/>
  <c r="Q67" s="1"/>
  <c r="M64"/>
  <c r="Q64" s="1"/>
  <c r="M63"/>
  <c r="Q63" s="1"/>
  <c r="M60"/>
  <c r="Q60" s="1"/>
  <c r="M59"/>
  <c r="Q59" s="1"/>
  <c r="M56"/>
  <c r="Q56" s="1"/>
  <c r="M55"/>
  <c r="Q55" s="1"/>
  <c r="M52"/>
  <c r="Q52" s="1"/>
  <c r="M51"/>
  <c r="Q51" s="1"/>
  <c r="M48"/>
  <c r="Q48" s="1"/>
  <c r="M47"/>
  <c r="Q47" s="1"/>
  <c r="M44"/>
  <c r="Q44" s="1"/>
  <c r="K270"/>
  <c r="M270"/>
  <c r="Q270" s="1"/>
  <c r="K266"/>
  <c r="M266"/>
  <c r="Q266" s="1"/>
  <c r="K262"/>
  <c r="M262"/>
  <c r="Q262" s="1"/>
  <c r="K258"/>
  <c r="M258"/>
  <c r="Q258" s="1"/>
  <c r="K254"/>
  <c r="M254"/>
  <c r="Q254" s="1"/>
  <c r="K250"/>
  <c r="M250"/>
  <c r="Q250" s="1"/>
  <c r="K246"/>
  <c r="M246"/>
  <c r="Q246" s="1"/>
  <c r="K242"/>
  <c r="M242"/>
  <c r="Q242" s="1"/>
  <c r="K238"/>
  <c r="M238"/>
  <c r="Q238" s="1"/>
  <c r="K234"/>
  <c r="M234"/>
  <c r="Q234" s="1"/>
  <c r="K230"/>
  <c r="M230"/>
  <c r="Q230" s="1"/>
  <c r="K226"/>
  <c r="M226"/>
  <c r="Q226" s="1"/>
  <c r="K222"/>
  <c r="M222"/>
  <c r="Q222" s="1"/>
  <c r="K218"/>
  <c r="M218"/>
  <c r="Q218" s="1"/>
  <c r="M310"/>
  <c r="Q310" s="1"/>
  <c r="M306"/>
  <c r="Q306" s="1"/>
  <c r="M302"/>
  <c r="Q302" s="1"/>
  <c r="M298"/>
  <c r="Q298" s="1"/>
  <c r="M294"/>
  <c r="Q294" s="1"/>
  <c r="M290"/>
  <c r="Q290" s="1"/>
  <c r="M286"/>
  <c r="Q286" s="1"/>
  <c r="M280"/>
  <c r="Q280" s="1"/>
  <c r="M276"/>
  <c r="Q276" s="1"/>
  <c r="M272"/>
  <c r="Q272" s="1"/>
  <c r="M271"/>
  <c r="Q271" s="1"/>
  <c r="M267"/>
  <c r="Q267" s="1"/>
  <c r="M263"/>
  <c r="Q263" s="1"/>
  <c r="M259"/>
  <c r="Q259" s="1"/>
  <c r="M255"/>
  <c r="Q255" s="1"/>
  <c r="M251"/>
  <c r="Q251" s="1"/>
  <c r="M247"/>
  <c r="Q247" s="1"/>
  <c r="M243"/>
  <c r="Q243" s="1"/>
  <c r="M239"/>
  <c r="Q239" s="1"/>
  <c r="M235"/>
  <c r="Q235" s="1"/>
  <c r="M231"/>
  <c r="Q231" s="1"/>
  <c r="M227"/>
  <c r="Q227" s="1"/>
  <c r="M223"/>
  <c r="Q223" s="1"/>
  <c r="M219"/>
  <c r="Q219" s="1"/>
  <c r="M215"/>
  <c r="Q215" s="1"/>
  <c r="M214"/>
  <c r="Q214" s="1"/>
  <c r="M210"/>
  <c r="Q210" s="1"/>
  <c r="M206"/>
  <c r="Q206" s="1"/>
  <c r="M202"/>
  <c r="Q202" s="1"/>
  <c r="M198"/>
  <c r="Q198" s="1"/>
  <c r="M194"/>
  <c r="Q194" s="1"/>
  <c r="M190"/>
  <c r="Q190" s="1"/>
  <c r="M186"/>
  <c r="Q186" s="1"/>
  <c r="M182"/>
  <c r="Q182" s="1"/>
  <c r="M178"/>
  <c r="Q178" s="1"/>
  <c r="M174"/>
  <c r="Q174" s="1"/>
  <c r="M170"/>
  <c r="Q170" s="1"/>
  <c r="M166"/>
  <c r="Q166" s="1"/>
  <c r="M162"/>
  <c r="Q162" s="1"/>
  <c r="M158"/>
  <c r="Q158" s="1"/>
  <c r="M154"/>
  <c r="Q154" s="1"/>
  <c r="M150"/>
  <c r="Q150" s="1"/>
  <c r="M146"/>
  <c r="Q146" s="1"/>
  <c r="M142"/>
  <c r="Q142" s="1"/>
  <c r="M138"/>
  <c r="Q138" s="1"/>
  <c r="M134"/>
  <c r="Q134" s="1"/>
  <c r="M130"/>
  <c r="Q130" s="1"/>
  <c r="M126"/>
  <c r="Q126" s="1"/>
  <c r="M122"/>
  <c r="Q122" s="1"/>
  <c r="M118"/>
  <c r="Q118" s="1"/>
  <c r="M114"/>
  <c r="Q114" s="1"/>
  <c r="M110"/>
  <c r="Q110" s="1"/>
  <c r="M106"/>
  <c r="Q106" s="1"/>
  <c r="M102"/>
  <c r="Q102" s="1"/>
  <c r="M98"/>
  <c r="Q98" s="1"/>
  <c r="M94"/>
  <c r="Q94" s="1"/>
  <c r="M90"/>
  <c r="Q90" s="1"/>
  <c r="M86"/>
  <c r="Q86" s="1"/>
  <c r="M82"/>
  <c r="Q82" s="1"/>
  <c r="M78"/>
  <c r="Q78" s="1"/>
  <c r="M74"/>
  <c r="Q74" s="1"/>
  <c r="M70"/>
  <c r="Q70" s="1"/>
  <c r="M66"/>
  <c r="Q66" s="1"/>
  <c r="M62"/>
  <c r="Q62" s="1"/>
  <c r="M58"/>
  <c r="Q58" s="1"/>
  <c r="M54"/>
  <c r="Q54" s="1"/>
  <c r="M50"/>
  <c r="Q50" s="1"/>
  <c r="M46"/>
  <c r="Q46" s="1"/>
  <c r="M42"/>
  <c r="Q42" s="1"/>
  <c r="M284"/>
  <c r="Q284" s="1"/>
  <c r="K39"/>
  <c r="K41"/>
  <c r="K36"/>
  <c r="M34"/>
  <c r="Q34" s="1"/>
  <c r="M33"/>
  <c r="Q33" s="1"/>
  <c r="M35"/>
  <c r="Q35" s="1"/>
  <c r="M37"/>
  <c r="Q37" s="1"/>
  <c r="K40"/>
  <c r="K38"/>
  <c r="M12"/>
  <c r="Q12" s="1"/>
  <c r="R12" s="1"/>
  <c r="K16"/>
  <c r="M31"/>
  <c r="Q31" s="1"/>
  <c r="M29"/>
  <c r="Q29" s="1"/>
  <c r="M27"/>
  <c r="Q27" s="1"/>
  <c r="M25"/>
  <c r="Q25" s="1"/>
  <c r="M23"/>
  <c r="Q23" s="1"/>
  <c r="M21"/>
  <c r="Q21" s="1"/>
  <c r="M19"/>
  <c r="Q19" s="1"/>
  <c r="M14"/>
  <c r="Q14" s="1"/>
  <c r="M32"/>
  <c r="Q32" s="1"/>
  <c r="M30"/>
  <c r="Q30" s="1"/>
  <c r="M28"/>
  <c r="Q28" s="1"/>
  <c r="M26"/>
  <c r="Q26" s="1"/>
  <c r="M24"/>
  <c r="Q24" s="1"/>
  <c r="M22"/>
  <c r="Q22" s="1"/>
  <c r="M20"/>
  <c r="Q20" s="1"/>
  <c r="M18"/>
  <c r="Q18" s="1"/>
  <c r="M15"/>
  <c r="Q15" s="1"/>
  <c r="M13"/>
  <c r="Q13" s="1"/>
  <c r="R13" s="1"/>
  <c r="M17"/>
  <c r="Q17" s="1"/>
  <c r="K33"/>
  <c r="K31"/>
  <c r="K29"/>
  <c r="K27"/>
  <c r="K25"/>
  <c r="K23"/>
  <c r="K21"/>
  <c r="K19"/>
  <c r="K17"/>
  <c r="K12"/>
  <c r="K32"/>
  <c r="K30"/>
  <c r="K28"/>
  <c r="K26"/>
  <c r="K24"/>
  <c r="K22"/>
  <c r="K20"/>
  <c r="K18"/>
  <c r="K14"/>
  <c r="O13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Q11"/>
  <c r="R11" s="1"/>
  <c r="F15" l="1"/>
  <c r="I15" s="1"/>
  <c r="R14"/>
  <c r="F16"/>
  <c r="K11"/>
  <c r="P16"/>
  <c r="P14"/>
  <c r="P12"/>
  <c r="P11"/>
  <c r="P13"/>
  <c r="O14"/>
  <c r="P15"/>
  <c r="P17"/>
  <c r="P19"/>
  <c r="P20"/>
  <c r="P21"/>
  <c r="P22"/>
  <c r="P23"/>
  <c r="P24"/>
  <c r="P25"/>
  <c r="P26"/>
  <c r="P27"/>
  <c r="P28"/>
  <c r="P29"/>
  <c r="O12"/>
  <c r="I16" l="1"/>
  <c r="F17"/>
  <c r="O15"/>
  <c r="R15"/>
  <c r="P312"/>
  <c r="R16" l="1"/>
  <c r="O16"/>
  <c r="F18"/>
  <c r="I17"/>
  <c r="O17" l="1"/>
  <c r="R17"/>
  <c r="I18"/>
  <c r="F19"/>
  <c r="F20" l="1"/>
  <c r="I19"/>
  <c r="R18"/>
  <c r="O11"/>
  <c r="O19" l="1"/>
  <c r="R19"/>
  <c r="I20"/>
  <c r="F21"/>
  <c r="F22" l="1"/>
  <c r="I21"/>
  <c r="O20"/>
  <c r="R20"/>
  <c r="O21" l="1"/>
  <c r="R21"/>
  <c r="I22"/>
  <c r="F23"/>
  <c r="O22" l="1"/>
  <c r="R22"/>
  <c r="F24"/>
  <c r="I23"/>
  <c r="I24" l="1"/>
  <c r="F25"/>
  <c r="O23"/>
  <c r="R23"/>
  <c r="O24" l="1"/>
  <c r="R24"/>
  <c r="F26"/>
  <c r="I25"/>
  <c r="O25" l="1"/>
  <c r="R25"/>
  <c r="I26"/>
  <c r="F27"/>
  <c r="F28" l="1"/>
  <c r="I27"/>
  <c r="O26"/>
  <c r="R26"/>
  <c r="I28" l="1"/>
  <c r="F29"/>
  <c r="O27"/>
  <c r="R27"/>
  <c r="O28" l="1"/>
  <c r="O312" s="1"/>
  <c r="R28"/>
  <c r="F30"/>
  <c r="I29"/>
  <c r="O29" l="1"/>
  <c r="R29"/>
  <c r="I30"/>
  <c r="F31"/>
  <c r="F32" l="1"/>
  <c r="I31"/>
  <c r="R30"/>
  <c r="I32" l="1"/>
  <c r="F33"/>
  <c r="R31"/>
  <c r="R32" l="1"/>
  <c r="F34"/>
  <c r="I33"/>
  <c r="F35" l="1"/>
  <c r="I34"/>
  <c r="R33"/>
  <c r="F36" l="1"/>
  <c r="I35"/>
  <c r="R34"/>
  <c r="F37" l="1"/>
  <c r="I36"/>
  <c r="R35"/>
  <c r="F38" l="1"/>
  <c r="I37"/>
  <c r="R36"/>
  <c r="F39" l="1"/>
  <c r="I38"/>
  <c r="R37"/>
  <c r="F40" l="1"/>
  <c r="I39"/>
  <c r="R38"/>
  <c r="F41" l="1"/>
  <c r="I40"/>
  <c r="R39"/>
  <c r="F42" l="1"/>
  <c r="I41"/>
  <c r="R40"/>
  <c r="F43" l="1"/>
  <c r="I42"/>
  <c r="R41"/>
  <c r="F44" l="1"/>
  <c r="I43"/>
  <c r="R42"/>
  <c r="F45" l="1"/>
  <c r="I44"/>
  <c r="R43"/>
  <c r="F46" l="1"/>
  <c r="I45"/>
  <c r="R44"/>
  <c r="F47" l="1"/>
  <c r="I46"/>
  <c r="R45"/>
  <c r="F48" l="1"/>
  <c r="I47"/>
  <c r="R46"/>
  <c r="F49" l="1"/>
  <c r="I48"/>
  <c r="R47"/>
  <c r="F50" l="1"/>
  <c r="I49"/>
  <c r="R48"/>
  <c r="F51" l="1"/>
  <c r="I50"/>
  <c r="R49"/>
  <c r="F52" l="1"/>
  <c r="I51"/>
  <c r="R50"/>
  <c r="F53" l="1"/>
  <c r="I52"/>
  <c r="R51"/>
  <c r="F54" l="1"/>
  <c r="I53"/>
  <c r="R52"/>
  <c r="F55" l="1"/>
  <c r="I54"/>
  <c r="R53"/>
  <c r="F56" l="1"/>
  <c r="I55"/>
  <c r="R54"/>
  <c r="F57" l="1"/>
  <c r="I56"/>
  <c r="R55"/>
  <c r="F58" l="1"/>
  <c r="I57"/>
  <c r="R56"/>
  <c r="F59" l="1"/>
  <c r="I58"/>
  <c r="R57"/>
  <c r="F60" l="1"/>
  <c r="I59"/>
  <c r="R58"/>
  <c r="F61" l="1"/>
  <c r="I60"/>
  <c r="R59"/>
  <c r="F62" l="1"/>
  <c r="I61"/>
  <c r="R60"/>
  <c r="F63" l="1"/>
  <c r="I62"/>
  <c r="R61"/>
  <c r="F64" l="1"/>
  <c r="I63"/>
  <c r="R62"/>
  <c r="F65" l="1"/>
  <c r="I64"/>
  <c r="R63"/>
  <c r="F66" l="1"/>
  <c r="I65"/>
  <c r="R64"/>
  <c r="F67" l="1"/>
  <c r="I66"/>
  <c r="R65"/>
  <c r="F68" l="1"/>
  <c r="I67"/>
  <c r="R66"/>
  <c r="F69" l="1"/>
  <c r="I68"/>
  <c r="R67"/>
  <c r="F70" l="1"/>
  <c r="I69"/>
  <c r="R68"/>
  <c r="F71" l="1"/>
  <c r="I70"/>
  <c r="R69"/>
  <c r="F72" l="1"/>
  <c r="I71"/>
  <c r="R70"/>
  <c r="F73" l="1"/>
  <c r="I72"/>
  <c r="R71"/>
  <c r="F74" l="1"/>
  <c r="I73"/>
  <c r="R72"/>
  <c r="F75" l="1"/>
  <c r="I74"/>
  <c r="R73"/>
  <c r="F76" l="1"/>
  <c r="I75"/>
  <c r="R74"/>
  <c r="F77" l="1"/>
  <c r="I76"/>
  <c r="R75"/>
  <c r="F78" l="1"/>
  <c r="I77"/>
  <c r="R76"/>
  <c r="F79" l="1"/>
  <c r="I78"/>
  <c r="R77"/>
  <c r="F80" l="1"/>
  <c r="I79"/>
  <c r="R78"/>
  <c r="F81" l="1"/>
  <c r="I80"/>
  <c r="R79"/>
  <c r="F82" l="1"/>
  <c r="I81"/>
  <c r="R80"/>
  <c r="F83" l="1"/>
  <c r="I82"/>
  <c r="R81"/>
  <c r="F84" l="1"/>
  <c r="I83"/>
  <c r="R82"/>
  <c r="F85" l="1"/>
  <c r="I84"/>
  <c r="R83"/>
  <c r="F86" l="1"/>
  <c r="I85"/>
  <c r="R84"/>
  <c r="F87" l="1"/>
  <c r="I86"/>
  <c r="R85"/>
  <c r="F88" l="1"/>
  <c r="I87"/>
  <c r="R86"/>
  <c r="F89" l="1"/>
  <c r="I88"/>
  <c r="R87"/>
  <c r="F90" l="1"/>
  <c r="I89"/>
  <c r="R88"/>
  <c r="F91" l="1"/>
  <c r="I90"/>
  <c r="R89"/>
  <c r="F92" l="1"/>
  <c r="I91"/>
  <c r="R90"/>
  <c r="F93" l="1"/>
  <c r="I92"/>
  <c r="R91"/>
  <c r="F94" l="1"/>
  <c r="I93"/>
  <c r="R92"/>
  <c r="F95" l="1"/>
  <c r="I94"/>
  <c r="R93"/>
  <c r="F96" l="1"/>
  <c r="I95"/>
  <c r="R94"/>
  <c r="F97" l="1"/>
  <c r="I96"/>
  <c r="R95"/>
  <c r="F98" l="1"/>
  <c r="I97"/>
  <c r="R96"/>
  <c r="F99" l="1"/>
  <c r="I98"/>
  <c r="R97"/>
  <c r="F100" l="1"/>
  <c r="I99"/>
  <c r="R98"/>
  <c r="F101" l="1"/>
  <c r="I100"/>
  <c r="R99"/>
  <c r="F102" l="1"/>
  <c r="I101"/>
  <c r="R100"/>
  <c r="F103" l="1"/>
  <c r="I102"/>
  <c r="R101"/>
  <c r="F104" l="1"/>
  <c r="I103"/>
  <c r="R102"/>
  <c r="F105" l="1"/>
  <c r="I104"/>
  <c r="R103"/>
  <c r="F106" l="1"/>
  <c r="I105"/>
  <c r="R104"/>
  <c r="F107" l="1"/>
  <c r="I106"/>
  <c r="R105"/>
  <c r="F108" l="1"/>
  <c r="I107"/>
  <c r="R106"/>
  <c r="F109" l="1"/>
  <c r="I108"/>
  <c r="R107"/>
  <c r="F110" l="1"/>
  <c r="I109"/>
  <c r="R108"/>
  <c r="F111" l="1"/>
  <c r="I110"/>
  <c r="R109"/>
  <c r="F112" l="1"/>
  <c r="I111"/>
  <c r="R110"/>
  <c r="F113" l="1"/>
  <c r="I112"/>
  <c r="R111"/>
  <c r="F114" l="1"/>
  <c r="I113"/>
  <c r="R112"/>
  <c r="F115" l="1"/>
  <c r="I114"/>
  <c r="R113"/>
  <c r="F116" l="1"/>
  <c r="I115"/>
  <c r="R114"/>
  <c r="F117" l="1"/>
  <c r="I116"/>
  <c r="R115"/>
  <c r="F118" l="1"/>
  <c r="I117"/>
  <c r="R116"/>
  <c r="F119" l="1"/>
  <c r="I118"/>
  <c r="R117"/>
  <c r="F120" l="1"/>
  <c r="I119"/>
  <c r="R118"/>
  <c r="F121" l="1"/>
  <c r="I120"/>
  <c r="R119"/>
  <c r="F122" l="1"/>
  <c r="I121"/>
  <c r="R120"/>
  <c r="F123" l="1"/>
  <c r="I122"/>
  <c r="R121"/>
  <c r="F124" l="1"/>
  <c r="I123"/>
  <c r="R122"/>
  <c r="F125" l="1"/>
  <c r="I124"/>
  <c r="R123"/>
  <c r="F126" l="1"/>
  <c r="I125"/>
  <c r="R124"/>
  <c r="F127" l="1"/>
  <c r="I126"/>
  <c r="R125"/>
  <c r="F128" l="1"/>
  <c r="I127"/>
  <c r="R126"/>
  <c r="F129" l="1"/>
  <c r="I128"/>
  <c r="R127"/>
  <c r="F130" l="1"/>
  <c r="I129"/>
  <c r="R128"/>
  <c r="F131" l="1"/>
  <c r="I130"/>
  <c r="R129"/>
  <c r="F132" l="1"/>
  <c r="I131"/>
  <c r="R130"/>
  <c r="F133" l="1"/>
  <c r="I132"/>
  <c r="R131"/>
  <c r="F134" l="1"/>
  <c r="I133"/>
  <c r="R132"/>
  <c r="F135" l="1"/>
  <c r="I134"/>
  <c r="R133"/>
  <c r="F136" l="1"/>
  <c r="I135"/>
  <c r="R134"/>
  <c r="F137" l="1"/>
  <c r="I136"/>
  <c r="R135"/>
  <c r="F138" l="1"/>
  <c r="I137"/>
  <c r="R136"/>
  <c r="F139" l="1"/>
  <c r="I138"/>
  <c r="R137"/>
  <c r="F140" l="1"/>
  <c r="I139"/>
  <c r="R138"/>
  <c r="F141" l="1"/>
  <c r="I140"/>
  <c r="R139"/>
  <c r="F142" l="1"/>
  <c r="I141"/>
  <c r="R140"/>
  <c r="F143" l="1"/>
  <c r="I142"/>
  <c r="R141"/>
  <c r="F144" l="1"/>
  <c r="I143"/>
  <c r="R142"/>
  <c r="F145" l="1"/>
  <c r="I144"/>
  <c r="R143"/>
  <c r="F146" l="1"/>
  <c r="I145"/>
  <c r="R144"/>
  <c r="F147" l="1"/>
  <c r="I146"/>
  <c r="R145"/>
  <c r="F148" l="1"/>
  <c r="I147"/>
  <c r="R146"/>
  <c r="F149" l="1"/>
  <c r="I148"/>
  <c r="R147"/>
  <c r="F150" l="1"/>
  <c r="I149"/>
  <c r="R148"/>
  <c r="F151" l="1"/>
  <c r="I150"/>
  <c r="R149"/>
  <c r="F152" l="1"/>
  <c r="I151"/>
  <c r="R150"/>
  <c r="F153" l="1"/>
  <c r="I152"/>
  <c r="R151"/>
  <c r="F154" l="1"/>
  <c r="I153"/>
  <c r="R152"/>
  <c r="F155" l="1"/>
  <c r="I154"/>
  <c r="R153"/>
  <c r="F156" l="1"/>
  <c r="I155"/>
  <c r="R154"/>
  <c r="F157" l="1"/>
  <c r="I156"/>
  <c r="R155"/>
  <c r="F158" l="1"/>
  <c r="I157"/>
  <c r="R156"/>
  <c r="F159" l="1"/>
  <c r="I158"/>
  <c r="R157"/>
  <c r="F160" l="1"/>
  <c r="I159"/>
  <c r="R158"/>
  <c r="F161" l="1"/>
  <c r="I160"/>
  <c r="R159"/>
  <c r="F162" l="1"/>
  <c r="I161"/>
  <c r="R160"/>
  <c r="F163" l="1"/>
  <c r="I162"/>
  <c r="R161"/>
  <c r="F164" l="1"/>
  <c r="I163"/>
  <c r="R162"/>
  <c r="F165" l="1"/>
  <c r="I164"/>
  <c r="R163"/>
  <c r="F166" l="1"/>
  <c r="I165"/>
  <c r="R164"/>
  <c r="F167" l="1"/>
  <c r="I166"/>
  <c r="R165"/>
  <c r="F168" l="1"/>
  <c r="I167"/>
  <c r="R166"/>
  <c r="F169" l="1"/>
  <c r="I168"/>
  <c r="R167"/>
  <c r="F170" l="1"/>
  <c r="I169"/>
  <c r="R168"/>
  <c r="F171" l="1"/>
  <c r="I170"/>
  <c r="R169"/>
  <c r="F172" l="1"/>
  <c r="I171"/>
  <c r="R170"/>
  <c r="F173" l="1"/>
  <c r="I172"/>
  <c r="R171"/>
  <c r="F174" l="1"/>
  <c r="I173"/>
  <c r="R172"/>
  <c r="F175" l="1"/>
  <c r="I174"/>
  <c r="R173"/>
  <c r="F176" l="1"/>
  <c r="I175"/>
  <c r="R174"/>
  <c r="F177" l="1"/>
  <c r="I176"/>
  <c r="R175"/>
  <c r="F178" l="1"/>
  <c r="I177"/>
  <c r="R176"/>
  <c r="F179" l="1"/>
  <c r="I178"/>
  <c r="R177"/>
  <c r="F180" l="1"/>
  <c r="I179"/>
  <c r="R178"/>
  <c r="F181" l="1"/>
  <c r="I180"/>
  <c r="R179"/>
  <c r="F182" l="1"/>
  <c r="I181"/>
  <c r="R180"/>
  <c r="F183" l="1"/>
  <c r="I182"/>
  <c r="R181"/>
  <c r="F184" l="1"/>
  <c r="I183"/>
  <c r="R182"/>
  <c r="F185" l="1"/>
  <c r="I184"/>
  <c r="R183"/>
  <c r="F186" l="1"/>
  <c r="I185"/>
  <c r="R184"/>
  <c r="F187" l="1"/>
  <c r="I186"/>
  <c r="R185"/>
  <c r="F188" l="1"/>
  <c r="I187"/>
  <c r="R186"/>
  <c r="F189" l="1"/>
  <c r="I188"/>
  <c r="R187"/>
  <c r="F190" l="1"/>
  <c r="I189"/>
  <c r="R188"/>
  <c r="F191" l="1"/>
  <c r="I190"/>
  <c r="R189"/>
  <c r="F192" l="1"/>
  <c r="I191"/>
  <c r="R190"/>
  <c r="F193" l="1"/>
  <c r="I192"/>
  <c r="R191"/>
  <c r="F194" l="1"/>
  <c r="I193"/>
  <c r="R192"/>
  <c r="F195" l="1"/>
  <c r="I194"/>
  <c r="R193"/>
  <c r="F196" l="1"/>
  <c r="I195"/>
  <c r="R194"/>
  <c r="F197" l="1"/>
  <c r="I196"/>
  <c r="R195"/>
  <c r="F198" l="1"/>
  <c r="I197"/>
  <c r="R196"/>
  <c r="F199" l="1"/>
  <c r="I198"/>
  <c r="R197"/>
  <c r="F200" l="1"/>
  <c r="I199"/>
  <c r="R198"/>
  <c r="F201" l="1"/>
  <c r="I200"/>
  <c r="R199"/>
  <c r="F202" l="1"/>
  <c r="I201"/>
  <c r="R200"/>
  <c r="F203" l="1"/>
  <c r="I202"/>
  <c r="R201"/>
  <c r="F204" l="1"/>
  <c r="I203"/>
  <c r="R202"/>
  <c r="F205" l="1"/>
  <c r="I204"/>
  <c r="R203"/>
  <c r="F206" l="1"/>
  <c r="I205"/>
  <c r="R204"/>
  <c r="F207" l="1"/>
  <c r="I206"/>
  <c r="R205"/>
  <c r="F208" l="1"/>
  <c r="I207"/>
  <c r="R206"/>
  <c r="F209" l="1"/>
  <c r="I208"/>
  <c r="R207"/>
  <c r="F210" l="1"/>
  <c r="I209"/>
  <c r="R208"/>
  <c r="F211" l="1"/>
  <c r="I210"/>
  <c r="R209"/>
  <c r="F212" l="1"/>
  <c r="I211"/>
  <c r="R210"/>
  <c r="F213" l="1"/>
  <c r="I212"/>
  <c r="R211"/>
  <c r="F214" l="1"/>
  <c r="I213"/>
  <c r="R212"/>
  <c r="F215" l="1"/>
  <c r="I214"/>
  <c r="R213"/>
  <c r="F216" l="1"/>
  <c r="I215"/>
  <c r="R214"/>
  <c r="F217" l="1"/>
  <c r="I216"/>
  <c r="R215"/>
  <c r="F218" l="1"/>
  <c r="I217"/>
  <c r="R216"/>
  <c r="F219" l="1"/>
  <c r="I218"/>
  <c r="R217"/>
  <c r="F220" l="1"/>
  <c r="I219"/>
  <c r="R218"/>
  <c r="F221" l="1"/>
  <c r="I220"/>
  <c r="R219"/>
  <c r="F222" l="1"/>
  <c r="I221"/>
  <c r="R220"/>
  <c r="F223" l="1"/>
  <c r="I222"/>
  <c r="R221"/>
  <c r="F224" l="1"/>
  <c r="I223"/>
  <c r="R222"/>
  <c r="F225" l="1"/>
  <c r="I224"/>
  <c r="R223"/>
  <c r="F226" l="1"/>
  <c r="I225"/>
  <c r="R224"/>
  <c r="F227" l="1"/>
  <c r="I226"/>
  <c r="R225"/>
  <c r="F228" l="1"/>
  <c r="I227"/>
  <c r="R226"/>
  <c r="F229" l="1"/>
  <c r="I228"/>
  <c r="R227"/>
  <c r="F230" l="1"/>
  <c r="I229"/>
  <c r="R228"/>
  <c r="F231" l="1"/>
  <c r="I230"/>
  <c r="R229"/>
  <c r="F232" l="1"/>
  <c r="I231"/>
  <c r="R230"/>
  <c r="F233" l="1"/>
  <c r="I232"/>
  <c r="R231"/>
  <c r="F234" l="1"/>
  <c r="I233"/>
  <c r="R232"/>
  <c r="F235" l="1"/>
  <c r="I234"/>
  <c r="R233"/>
  <c r="F236" l="1"/>
  <c r="I235"/>
  <c r="R234"/>
  <c r="F237" l="1"/>
  <c r="I236"/>
  <c r="R235"/>
  <c r="F238" l="1"/>
  <c r="I237"/>
  <c r="R236"/>
  <c r="F239" l="1"/>
  <c r="I238"/>
  <c r="R237"/>
  <c r="F240" l="1"/>
  <c r="I239"/>
  <c r="R238"/>
  <c r="F241" l="1"/>
  <c r="I240"/>
  <c r="R239"/>
  <c r="F242" l="1"/>
  <c r="I241"/>
  <c r="R240"/>
  <c r="F243" l="1"/>
  <c r="I242"/>
  <c r="R241"/>
  <c r="F244" l="1"/>
  <c r="I243"/>
  <c r="R242"/>
  <c r="F245" l="1"/>
  <c r="I244"/>
  <c r="R243"/>
  <c r="F246" l="1"/>
  <c r="I245"/>
  <c r="R244"/>
  <c r="F247" l="1"/>
  <c r="I246"/>
  <c r="R245"/>
  <c r="F248" l="1"/>
  <c r="I247"/>
  <c r="R246"/>
  <c r="F249" l="1"/>
  <c r="I248"/>
  <c r="R247"/>
  <c r="F250" l="1"/>
  <c r="I249"/>
  <c r="R248"/>
  <c r="F251" l="1"/>
  <c r="I250"/>
  <c r="R249"/>
  <c r="F252" l="1"/>
  <c r="I251"/>
  <c r="R250"/>
  <c r="F253" l="1"/>
  <c r="I252"/>
  <c r="R251"/>
  <c r="F254" l="1"/>
  <c r="I253"/>
  <c r="R252"/>
  <c r="F255" l="1"/>
  <c r="I254"/>
  <c r="R253"/>
  <c r="F256" l="1"/>
  <c r="I255"/>
  <c r="R254"/>
  <c r="F257" l="1"/>
  <c r="I256"/>
  <c r="R255"/>
  <c r="F258" l="1"/>
  <c r="I257"/>
  <c r="R256"/>
  <c r="F259" l="1"/>
  <c r="I258"/>
  <c r="R257"/>
  <c r="F260" l="1"/>
  <c r="I259"/>
  <c r="R258"/>
  <c r="F261" l="1"/>
  <c r="I260"/>
  <c r="R259"/>
  <c r="F262" l="1"/>
  <c r="I261"/>
  <c r="R260"/>
  <c r="F263" l="1"/>
  <c r="I262"/>
  <c r="R261"/>
  <c r="F264" l="1"/>
  <c r="I263"/>
  <c r="R262"/>
  <c r="F265" l="1"/>
  <c r="I264"/>
  <c r="R263"/>
  <c r="F266" l="1"/>
  <c r="I265"/>
  <c r="R264"/>
  <c r="F267" l="1"/>
  <c r="I266"/>
  <c r="R265"/>
  <c r="F268" l="1"/>
  <c r="I267"/>
  <c r="R266"/>
  <c r="F269" l="1"/>
  <c r="I268"/>
  <c r="R267"/>
  <c r="F270" l="1"/>
  <c r="I269"/>
  <c r="R268"/>
  <c r="F271" l="1"/>
  <c r="I270"/>
  <c r="R269"/>
  <c r="F272" l="1"/>
  <c r="I271"/>
  <c r="R270"/>
  <c r="F273" l="1"/>
  <c r="I272"/>
  <c r="R271"/>
  <c r="F274" l="1"/>
  <c r="I273"/>
  <c r="R272"/>
  <c r="F275" l="1"/>
  <c r="I274"/>
  <c r="R273"/>
  <c r="F276" l="1"/>
  <c r="I275"/>
  <c r="R274"/>
  <c r="F277" l="1"/>
  <c r="I276"/>
  <c r="R275"/>
  <c r="F278" l="1"/>
  <c r="I277"/>
  <c r="R276"/>
  <c r="F279" l="1"/>
  <c r="I278"/>
  <c r="R277"/>
  <c r="F280" l="1"/>
  <c r="I279"/>
  <c r="R278"/>
  <c r="F281" l="1"/>
  <c r="I280"/>
  <c r="R279"/>
  <c r="F282" l="1"/>
  <c r="I281"/>
  <c r="R280"/>
  <c r="F283" l="1"/>
  <c r="I282"/>
  <c r="R281"/>
  <c r="F284" l="1"/>
  <c r="I283"/>
  <c r="R282"/>
  <c r="F285" l="1"/>
  <c r="I284"/>
  <c r="R283"/>
  <c r="F286" l="1"/>
  <c r="I285"/>
  <c r="R284"/>
  <c r="F287" l="1"/>
  <c r="I286"/>
  <c r="R285"/>
  <c r="F288" l="1"/>
  <c r="I287"/>
  <c r="R286"/>
  <c r="F289" l="1"/>
  <c r="I288"/>
  <c r="R287"/>
  <c r="F290" l="1"/>
  <c r="I289"/>
  <c r="R288"/>
  <c r="F291" l="1"/>
  <c r="I290"/>
  <c r="R289"/>
  <c r="F292" l="1"/>
  <c r="I291"/>
  <c r="R290"/>
  <c r="F293" l="1"/>
  <c r="I292"/>
  <c r="R291"/>
  <c r="F294" l="1"/>
  <c r="I293"/>
  <c r="R292"/>
  <c r="F295" l="1"/>
  <c r="I294"/>
  <c r="R293"/>
  <c r="F296" l="1"/>
  <c r="I295"/>
  <c r="R294"/>
  <c r="F297" l="1"/>
  <c r="I296"/>
  <c r="R295"/>
  <c r="F298" l="1"/>
  <c r="I297"/>
  <c r="R296"/>
  <c r="F299" l="1"/>
  <c r="I298"/>
  <c r="R297"/>
  <c r="F300" l="1"/>
  <c r="I299"/>
  <c r="R298"/>
  <c r="F301" l="1"/>
  <c r="I300"/>
  <c r="R299"/>
  <c r="F302" l="1"/>
  <c r="I301"/>
  <c r="R300"/>
  <c r="F303" l="1"/>
  <c r="I302"/>
  <c r="R301"/>
  <c r="F304" l="1"/>
  <c r="I303"/>
  <c r="R302"/>
  <c r="F305" l="1"/>
  <c r="I304"/>
  <c r="R303"/>
  <c r="F306" l="1"/>
  <c r="I305"/>
  <c r="R304"/>
  <c r="F307" l="1"/>
  <c r="F308" s="1"/>
  <c r="I306"/>
  <c r="R305"/>
  <c r="I307" l="1"/>
  <c r="R306"/>
  <c r="F309" l="1"/>
  <c r="I308"/>
  <c r="R307"/>
  <c r="F310" l="1"/>
  <c r="I309"/>
  <c r="R308"/>
  <c r="I310" l="1"/>
  <c r="I312" s="1"/>
  <c r="F312"/>
  <c r="R310"/>
  <c r="R309"/>
  <c r="R312" l="1"/>
</calcChain>
</file>

<file path=xl/sharedStrings.xml><?xml version="1.0" encoding="utf-8"?>
<sst xmlns="http://schemas.openxmlformats.org/spreadsheetml/2006/main" count="350" uniqueCount="51">
  <si>
    <t>Shortfall on</t>
  </si>
  <si>
    <t>Defaults</t>
  </si>
  <si>
    <t>Particulars</t>
  </si>
  <si>
    <t>ABC</t>
  </si>
  <si>
    <t>BCD</t>
  </si>
  <si>
    <t>CDF</t>
  </si>
  <si>
    <t>DFG</t>
  </si>
  <si>
    <t>FGH</t>
  </si>
  <si>
    <t>GHI</t>
  </si>
  <si>
    <t>HIJ</t>
  </si>
  <si>
    <t>IJK</t>
  </si>
  <si>
    <t>JKL</t>
  </si>
  <si>
    <t>KLM</t>
  </si>
  <si>
    <t>LMN</t>
  </si>
  <si>
    <t>MNO</t>
  </si>
  <si>
    <t>NOP</t>
  </si>
  <si>
    <t>OPQ</t>
  </si>
  <si>
    <t>PQR</t>
  </si>
  <si>
    <t>QRS</t>
  </si>
  <si>
    <t>RST</t>
  </si>
  <si>
    <t>STU</t>
  </si>
  <si>
    <t>TUV</t>
  </si>
  <si>
    <t>UVW</t>
  </si>
  <si>
    <t>VWX</t>
  </si>
  <si>
    <t>WXY</t>
  </si>
  <si>
    <t>XYZ</t>
  </si>
  <si>
    <t>Section</t>
  </si>
  <si>
    <t>Rate of TDS</t>
  </si>
  <si>
    <t>TDS Amount</t>
  </si>
  <si>
    <t>Public Holiday</t>
  </si>
  <si>
    <t>Sunday</t>
  </si>
  <si>
    <t>No</t>
  </si>
  <si>
    <t>From Assessment Year - 2012-13 onwards</t>
  </si>
  <si>
    <t>Sr. No.</t>
  </si>
  <si>
    <t>Amount Paid / Credited</t>
  </si>
  <si>
    <t>Date of Payment / Credit Amount</t>
  </si>
  <si>
    <t>Actual Due Date</t>
  </si>
  <si>
    <t>Day of Due Date</t>
  </si>
  <si>
    <t>Is Sunday / Public Holiday</t>
  </si>
  <si>
    <t>Permissible Due Date</t>
  </si>
  <si>
    <t>Default Interest</t>
  </si>
  <si>
    <t>PAN</t>
  </si>
  <si>
    <t>ADUPR6028E</t>
  </si>
  <si>
    <t>Defaults Months</t>
  </si>
  <si>
    <r>
      <t xml:space="preserve">Interest on TDS Calculator </t>
    </r>
    <r>
      <rPr>
        <b/>
        <sz val="15"/>
        <color theme="9"/>
        <rFont val="Narkisim"/>
      </rPr>
      <t>(As per TRACES)</t>
    </r>
  </si>
  <si>
    <t>Date of Payment</t>
  </si>
  <si>
    <t>B. Com, IPCC, CA Final</t>
  </si>
  <si>
    <t>94J</t>
  </si>
  <si>
    <t>94I</t>
  </si>
  <si>
    <t>Period</t>
  </si>
  <si>
    <t>94C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</si>
</sst>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d/mm/yyyy;@"/>
  </numFmts>
  <fonts count="13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5"/>
      <color theme="0" tint="-4.9989318521683403E-2"/>
      <name val="Narkisim"/>
      <charset val="177"/>
    </font>
    <font>
      <b/>
      <sz val="15"/>
      <color theme="9"/>
      <name val="Narkisim"/>
    </font>
    <font>
      <b/>
      <sz val="16"/>
      <color theme="0" tint="-4.9989318521683403E-2"/>
      <name val="Narkisim"/>
      <charset val="177"/>
    </font>
    <font>
      <b/>
      <sz val="14"/>
      <color theme="9"/>
      <name val="Narkisim"/>
      <charset val="177"/>
    </font>
    <font>
      <b/>
      <sz val="13"/>
      <color theme="0" tint="-4.9989318521683403E-2"/>
      <name val="Narkisim"/>
      <charset val="177"/>
    </font>
    <font>
      <b/>
      <sz val="11"/>
      <color theme="0" tint="-4.9989318521683403E-2"/>
      <name val="Narkisim"/>
      <charset val="177"/>
    </font>
    <font>
      <b/>
      <sz val="12"/>
      <name val="Arial"/>
      <family val="2"/>
    </font>
    <font>
      <b/>
      <sz val="15"/>
      <color theme="0"/>
      <name val="Arial"/>
      <family val="2"/>
    </font>
    <font>
      <b/>
      <sz val="1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33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 horizontal="centerContinuous"/>
    </xf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41" fontId="1" fillId="0" borderId="1" xfId="1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2" fillId="4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 vertical="top"/>
    </xf>
    <xf numFmtId="0" fontId="2" fillId="5" borderId="3" xfId="0" applyFont="1" applyFill="1" applyBorder="1" applyAlignment="1" applyProtection="1">
      <alignment horizontal="left" vertical="top"/>
      <protection locked="0"/>
    </xf>
    <xf numFmtId="0" fontId="2" fillId="5" borderId="3" xfId="0" applyFont="1" applyFill="1" applyBorder="1" applyAlignment="1">
      <alignment vertical="top"/>
    </xf>
    <xf numFmtId="0" fontId="2" fillId="5" borderId="3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 shrinkToFit="1"/>
    </xf>
    <xf numFmtId="0" fontId="2" fillId="5" borderId="3" xfId="0" applyFont="1" applyFill="1" applyBorder="1" applyAlignment="1">
      <alignment horizontal="right" vertical="top"/>
    </xf>
    <xf numFmtId="0" fontId="1" fillId="6" borderId="1" xfId="0" applyFont="1" applyFill="1" applyBorder="1" applyAlignment="1">
      <alignment horizontal="left"/>
    </xf>
    <xf numFmtId="0" fontId="0" fillId="6" borderId="1" xfId="0" applyFill="1" applyBorder="1" applyProtection="1">
      <protection hidden="1"/>
    </xf>
    <xf numFmtId="0" fontId="0" fillId="6" borderId="1" xfId="0" applyFill="1" applyBorder="1" applyProtection="1">
      <protection locked="0"/>
    </xf>
    <xf numFmtId="164" fontId="1" fillId="6" borderId="1" xfId="1" applyNumberFormat="1" applyFont="1" applyFill="1" applyBorder="1" applyAlignment="1">
      <alignment horizontal="right"/>
    </xf>
    <xf numFmtId="164" fontId="1" fillId="6" borderId="1" xfId="1" applyNumberFormat="1" applyFont="1" applyFill="1" applyBorder="1" applyAlignment="1" applyProtection="1">
      <alignment horizontal="right"/>
      <protection hidden="1"/>
    </xf>
    <xf numFmtId="0" fontId="1" fillId="6" borderId="2" xfId="0" applyFont="1" applyFill="1" applyBorder="1" applyAlignment="1">
      <alignment horizontal="left"/>
    </xf>
    <xf numFmtId="0" fontId="1" fillId="6" borderId="2" xfId="0" applyFont="1" applyFill="1" applyBorder="1"/>
    <xf numFmtId="41" fontId="2" fillId="6" borderId="3" xfId="1" applyNumberFormat="1" applyFont="1" applyFill="1" applyBorder="1" applyAlignment="1">
      <alignment horizontal="right"/>
    </xf>
    <xf numFmtId="14" fontId="0" fillId="6" borderId="2" xfId="0" applyNumberFormat="1" applyFill="1" applyBorder="1" applyProtection="1">
      <protection locked="0"/>
    </xf>
    <xf numFmtId="0" fontId="1" fillId="6" borderId="2" xfId="0" applyFont="1" applyFill="1" applyBorder="1" applyAlignment="1">
      <alignment horizontal="right"/>
    </xf>
    <xf numFmtId="165" fontId="1" fillId="6" borderId="2" xfId="0" applyNumberFormat="1" applyFont="1" applyFill="1" applyBorder="1" applyAlignment="1">
      <alignment horizontal="right"/>
    </xf>
    <xf numFmtId="41" fontId="1" fillId="6" borderId="3" xfId="1" applyNumberFormat="1" applyFont="1" applyFill="1" applyBorder="1" applyAlignment="1">
      <alignment horizontal="right"/>
    </xf>
    <xf numFmtId="164" fontId="1" fillId="6" borderId="2" xfId="1" applyNumberFormat="1" applyFont="1" applyFill="1" applyBorder="1" applyAlignment="1" applyProtection="1">
      <alignment horizontal="right"/>
      <protection hidden="1"/>
    </xf>
    <xf numFmtId="0" fontId="1" fillId="6" borderId="0" xfId="0" applyFont="1" applyFill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right"/>
    </xf>
    <xf numFmtId="41" fontId="1" fillId="6" borderId="0" xfId="0" applyNumberFormat="1" applyFont="1" applyFill="1" applyAlignment="1">
      <alignment horizontal="right"/>
    </xf>
    <xf numFmtId="14" fontId="1" fillId="4" borderId="1" xfId="0" applyNumberFormat="1" applyFont="1" applyFill="1" applyBorder="1" applyAlignment="1" applyProtection="1">
      <alignment horizontal="right"/>
      <protection hidden="1"/>
    </xf>
    <xf numFmtId="14" fontId="1" fillId="7" borderId="1" xfId="0" applyNumberFormat="1" applyFont="1" applyFill="1" applyBorder="1" applyProtection="1">
      <protection hidden="1"/>
    </xf>
    <xf numFmtId="0" fontId="1" fillId="10" borderId="1" xfId="0" applyFont="1" applyFill="1" applyBorder="1" applyProtection="1">
      <protection hidden="1"/>
    </xf>
    <xf numFmtId="0" fontId="0" fillId="10" borderId="1" xfId="0" applyFont="1" applyFill="1" applyBorder="1" applyProtection="1">
      <protection hidden="1"/>
    </xf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9" fontId="0" fillId="0" borderId="1" xfId="0" applyNumberFormat="1" applyFill="1" applyBorder="1" applyProtection="1">
      <protection locked="0"/>
    </xf>
    <xf numFmtId="41" fontId="0" fillId="0" borderId="1" xfId="0" applyNumberFormat="1" applyFill="1" applyBorder="1" applyProtection="1"/>
    <xf numFmtId="164" fontId="10" fillId="9" borderId="1" xfId="1" applyNumberFormat="1" applyFont="1" applyFill="1" applyBorder="1" applyAlignment="1" applyProtection="1">
      <alignment horizontal="right"/>
      <protection hidden="1"/>
    </xf>
    <xf numFmtId="164" fontId="11" fillId="3" borderId="4" xfId="1" applyNumberFormat="1" applyFont="1" applyFill="1" applyBorder="1" applyAlignment="1">
      <alignment horizontal="right"/>
    </xf>
    <xf numFmtId="0" fontId="2" fillId="5" borderId="3" xfId="0" applyFont="1" applyFill="1" applyBorder="1" applyAlignment="1">
      <alignment horizontal="left" vertical="top" wrapText="1"/>
    </xf>
    <xf numFmtId="41" fontId="12" fillId="8" borderId="3" xfId="1" applyNumberFormat="1" applyFont="1" applyFill="1" applyBorder="1" applyAlignment="1">
      <alignment horizontal="right"/>
    </xf>
    <xf numFmtId="164" fontId="11" fillId="3" borderId="6" xfId="1" applyNumberFormat="1" applyFont="1" applyFill="1" applyBorder="1" applyAlignment="1">
      <alignment horizontal="right"/>
    </xf>
    <xf numFmtId="14" fontId="1" fillId="0" borderId="1" xfId="0" applyNumberFormat="1" applyFont="1" applyFill="1" applyBorder="1" applyAlignment="1" applyProtection="1">
      <alignment horizontal="right"/>
      <protection locked="0"/>
    </xf>
    <xf numFmtId="0" fontId="9" fillId="2" borderId="5" xfId="0" applyFont="1" applyFill="1" applyBorder="1" applyAlignment="1" applyProtection="1">
      <alignment horizontal="center" vertical="center"/>
    </xf>
  </cellXfs>
  <cellStyles count="9">
    <cellStyle name="Comma [0] 2" xfId="2"/>
    <cellStyle name="Comma [0] 2 2" xfId="3"/>
    <cellStyle name="Comma 2" xfId="4"/>
    <cellStyle name="Comma 2 2" xfId="1"/>
    <cellStyle name="Comma 3" xfId="5"/>
    <cellStyle name="General" xfId="6"/>
    <cellStyle name="Normal" xfId="0" builtinId="0"/>
    <cellStyle name="Normal 2" xfId="7"/>
    <cellStyle name="Percent 2" xfId="8"/>
  </cellStyles>
  <dxfs count="0"/>
  <tableStyles count="0" defaultTableStyle="TableStyleMedium9" defaultPivotStyle="PivotStyleLight16"/>
  <colors>
    <mruColors>
      <color rgb="FFCC00CC"/>
      <color rgb="FFFF00FF"/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9524</xdr:colOff>
      <xdr:row>0</xdr:row>
      <xdr:rowOff>19050</xdr:rowOff>
    </xdr:from>
    <xdr:to>
      <xdr:col>17</xdr:col>
      <xdr:colOff>1057274</xdr:colOff>
      <xdr:row>6</xdr:row>
      <xdr:rowOff>190500</xdr:rowOff>
    </xdr:to>
    <xdr:pic>
      <xdr:nvPicPr>
        <xdr:cNvPr id="2" name="Picture 1" descr="C:\Documents and Settings\vilas\My Documents\My Pictures\My Scans\scan0007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48874" y="19050"/>
          <a:ext cx="308610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8"/>
  <sheetViews>
    <sheetView tabSelected="1" workbookViewId="0"/>
  </sheetViews>
  <sheetFormatPr defaultColWidth="0" defaultRowHeight="16.5" customHeight="1" zeroHeight="1"/>
  <cols>
    <col min="1" max="1" width="5.5703125" style="3" customWidth="1"/>
    <col min="2" max="2" width="7.5703125" style="3" customWidth="1"/>
    <col min="3" max="3" width="7.85546875" style="3" bestFit="1" customWidth="1"/>
    <col min="4" max="4" width="28.42578125" style="2" bestFit="1" customWidth="1"/>
    <col min="5" max="5" width="12.7109375" style="2" bestFit="1" customWidth="1"/>
    <col min="6" max="6" width="14" style="1" bestFit="1" customWidth="1"/>
    <col min="7" max="7" width="15.5703125" style="1" customWidth="1"/>
    <col min="8" max="8" width="10.140625" style="1" customWidth="1"/>
    <col min="9" max="9" width="12.28515625" style="1" bestFit="1" customWidth="1"/>
    <col min="10" max="10" width="13.140625" style="1" bestFit="1" customWidth="1"/>
    <col min="11" max="11" width="10.85546875" style="1" bestFit="1" customWidth="1"/>
    <col min="12" max="12" width="12.42578125" style="1" customWidth="1"/>
    <col min="13" max="13" width="11.5703125" style="1" bestFit="1" customWidth="1"/>
    <col min="14" max="14" width="10.140625" style="1" bestFit="1" customWidth="1"/>
    <col min="15" max="15" width="16.42578125" style="1" hidden="1" customWidth="1"/>
    <col min="16" max="16" width="8.85546875" style="1" hidden="1" customWidth="1"/>
    <col min="17" max="17" width="8.85546875" style="1" customWidth="1"/>
    <col min="18" max="18" width="15.85546875" style="2" customWidth="1"/>
    <col min="19" max="19" width="3" style="2" hidden="1" customWidth="1"/>
    <col min="20" max="16384" width="9.140625" style="2" hidden="1"/>
  </cols>
  <sheetData>
    <row r="1" spans="1:19" ht="2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7"/>
      <c r="N1" s="7"/>
      <c r="O1" s="7"/>
      <c r="P1" s="7"/>
      <c r="Q1" s="7"/>
      <c r="R1" s="7"/>
    </row>
    <row r="2" spans="1:19" ht="16.5" customHeight="1">
      <c r="A2" s="7" t="s">
        <v>44</v>
      </c>
      <c r="B2" s="7"/>
      <c r="C2" s="7"/>
      <c r="D2" s="7"/>
      <c r="E2" s="7"/>
      <c r="F2" s="7"/>
      <c r="G2" s="7"/>
      <c r="H2" s="7"/>
      <c r="I2" s="7"/>
      <c r="J2" s="7"/>
      <c r="K2" s="7"/>
      <c r="L2" s="9"/>
      <c r="M2" s="7"/>
      <c r="N2" s="7"/>
      <c r="O2" s="7"/>
      <c r="P2" s="7"/>
      <c r="Q2" s="7"/>
      <c r="R2" s="7"/>
    </row>
    <row r="3" spans="1:19" ht="16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0"/>
      <c r="M3" s="7"/>
      <c r="N3" s="7"/>
      <c r="O3" s="7"/>
      <c r="P3" s="7"/>
      <c r="Q3" s="7"/>
      <c r="R3" s="7"/>
    </row>
    <row r="4" spans="1:19" ht="16.5" customHeight="1">
      <c r="A4" s="7" t="s">
        <v>32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9" ht="16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9" ht="16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9" ht="16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9" ht="16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49" t="s">
        <v>46</v>
      </c>
      <c r="N8" s="49"/>
      <c r="O8" s="49"/>
      <c r="P8" s="49"/>
      <c r="Q8" s="49"/>
      <c r="R8" s="49"/>
    </row>
    <row r="9" spans="1:19" ht="16.5" customHeight="1">
      <c r="A9" s="11">
        <v>1</v>
      </c>
      <c r="B9" s="11">
        <f>+A9+1</f>
        <v>2</v>
      </c>
      <c r="C9" s="11">
        <f t="shared" ref="C9:M9" si="0">+B9+1</f>
        <v>3</v>
      </c>
      <c r="D9" s="11">
        <f t="shared" si="0"/>
        <v>4</v>
      </c>
      <c r="E9" s="11">
        <f t="shared" ref="E9" si="1">+D9+1</f>
        <v>5</v>
      </c>
      <c r="F9" s="11">
        <f t="shared" ref="F9" si="2">+E9+1</f>
        <v>6</v>
      </c>
      <c r="G9" s="11">
        <f t="shared" si="0"/>
        <v>7</v>
      </c>
      <c r="H9" s="11">
        <f t="shared" si="0"/>
        <v>8</v>
      </c>
      <c r="I9" s="11">
        <f t="shared" si="0"/>
        <v>9</v>
      </c>
      <c r="J9" s="11">
        <f t="shared" si="0"/>
        <v>10</v>
      </c>
      <c r="K9" s="11">
        <f t="shared" si="0"/>
        <v>11</v>
      </c>
      <c r="L9" s="11">
        <f t="shared" si="0"/>
        <v>12</v>
      </c>
      <c r="M9" s="11">
        <f t="shared" si="0"/>
        <v>13</v>
      </c>
      <c r="N9" s="11">
        <f t="shared" ref="N9" si="3">+M9+1</f>
        <v>14</v>
      </c>
      <c r="O9" s="11">
        <f t="shared" ref="O9" si="4">+N9+1</f>
        <v>15</v>
      </c>
      <c r="P9" s="11">
        <f t="shared" ref="P9" si="5">+O9+1</f>
        <v>16</v>
      </c>
      <c r="Q9" s="11">
        <f t="shared" ref="Q9" si="6">+P9+1</f>
        <v>17</v>
      </c>
      <c r="R9" s="11">
        <f t="shared" ref="R9" si="7">+Q9+1</f>
        <v>18</v>
      </c>
      <c r="S9" s="5"/>
    </row>
    <row r="10" spans="1:19" s="4" customFormat="1" ht="42" customHeight="1">
      <c r="A10" s="45" t="s">
        <v>33</v>
      </c>
      <c r="B10" s="13" t="s">
        <v>49</v>
      </c>
      <c r="C10" s="12" t="s">
        <v>26</v>
      </c>
      <c r="D10" s="14" t="s">
        <v>2</v>
      </c>
      <c r="E10" s="14" t="s">
        <v>41</v>
      </c>
      <c r="F10" s="15" t="s">
        <v>34</v>
      </c>
      <c r="G10" s="15" t="s">
        <v>35</v>
      </c>
      <c r="H10" s="15" t="s">
        <v>27</v>
      </c>
      <c r="I10" s="15" t="s">
        <v>28</v>
      </c>
      <c r="J10" s="15" t="s">
        <v>36</v>
      </c>
      <c r="K10" s="15" t="s">
        <v>37</v>
      </c>
      <c r="L10" s="16" t="s">
        <v>38</v>
      </c>
      <c r="M10" s="15" t="s">
        <v>39</v>
      </c>
      <c r="N10" s="15" t="s">
        <v>45</v>
      </c>
      <c r="O10" s="17" t="s">
        <v>0</v>
      </c>
      <c r="P10" s="17" t="s">
        <v>1</v>
      </c>
      <c r="Q10" s="15" t="s">
        <v>43</v>
      </c>
      <c r="R10" s="15" t="s">
        <v>40</v>
      </c>
    </row>
    <row r="11" spans="1:19" ht="16.5" customHeight="1">
      <c r="A11" s="18">
        <v>1</v>
      </c>
      <c r="B11" s="19" t="str">
        <f t="shared" ref="B11:B42" si="8">+IF(MONTH(G11)=4,"Q1",IF(MONTH(G11)=5,"Q1",IF(MONTH(G11)=6,"Q1",IF(MONTH(G11)=7,"Q2",IF(MONTH(G11)=8,"Q2",IF(MONTH(G11)=9,"Q2",IF(MONTH(G11)=10,"Q3",IF(MONTH(G11)=11,"Q3",IF(MONTH(G11)=12,"Q3",IF(MONTH(G11)=1,"Q4",IF(MONTH(G11)=2,"Q4",IF(MONTH(G11)=3,"Q4"))))))))))))</f>
        <v>Q3</v>
      </c>
      <c r="C11" s="39" t="s">
        <v>50</v>
      </c>
      <c r="D11" s="39" t="s">
        <v>3</v>
      </c>
      <c r="E11" s="39" t="s">
        <v>42</v>
      </c>
      <c r="F11" s="6">
        <v>4719</v>
      </c>
      <c r="G11" s="40">
        <v>39744</v>
      </c>
      <c r="H11" s="41">
        <v>0.02</v>
      </c>
      <c r="I11" s="42">
        <f>ROUND(+F11*H11,0)</f>
        <v>94</v>
      </c>
      <c r="J11" s="35">
        <f>+IF(MONTH(G11)=3,EOMONTH(G11,1),(EOMONTH(G11,0)+7))</f>
        <v>39759</v>
      </c>
      <c r="K11" s="37" t="str">
        <f>+TEXT(J11,"dddd")</f>
        <v>Friday</v>
      </c>
      <c r="L11" s="20" t="s">
        <v>31</v>
      </c>
      <c r="M11" s="36">
        <f>+IF(L11="Sunday",J11+1,IF(L11="Public Holiday",J11+1,J11))</f>
        <v>39759</v>
      </c>
      <c r="N11" s="48">
        <v>39823</v>
      </c>
      <c r="O11" s="21" t="e">
        <f>+I11-#REF!</f>
        <v>#REF!</v>
      </c>
      <c r="P11" s="22">
        <f t="shared" ref="P11:P17" si="9">+IF(N11&gt;J11,N11-J11,0)</f>
        <v>64</v>
      </c>
      <c r="Q11" s="43">
        <f t="shared" ref="Q11:Q74" si="10">+IF(N11&gt;M11,+(YEAR(N11)-YEAR(M11))*12+MONTH(N11)-MONTH(M11)+2,0)</f>
        <v>4</v>
      </c>
      <c r="R11" s="44">
        <f t="shared" ref="R11:R74" si="11">+IF(Q11&gt;0,I11*1.5%*Q11,0)</f>
        <v>5.64</v>
      </c>
    </row>
    <row r="12" spans="1:19" ht="16.5" customHeight="1">
      <c r="A12" s="18">
        <f>+A11+1</f>
        <v>2</v>
      </c>
      <c r="B12" s="19" t="str">
        <f t="shared" si="8"/>
        <v>Q3</v>
      </c>
      <c r="C12" s="39" t="s">
        <v>47</v>
      </c>
      <c r="D12" s="39" t="s">
        <v>4</v>
      </c>
      <c r="E12" s="39"/>
      <c r="F12" s="6">
        <v>13100</v>
      </c>
      <c r="G12" s="40">
        <v>39724</v>
      </c>
      <c r="H12" s="41">
        <v>0.02</v>
      </c>
      <c r="I12" s="42">
        <f t="shared" ref="I12:I32" si="12">ROUND(+F12*H12,0)</f>
        <v>262</v>
      </c>
      <c r="J12" s="35">
        <f t="shared" ref="J12:J41" si="13">+IF(MONTH(G12)=3,EOMONTH(G12,1),(EOMONTH(G12,0)+7))</f>
        <v>39759</v>
      </c>
      <c r="K12" s="37" t="str">
        <f t="shared" ref="K12:K41" si="14">+TEXT(J12,"dddd")</f>
        <v>Friday</v>
      </c>
      <c r="L12" s="20" t="s">
        <v>31</v>
      </c>
      <c r="M12" s="36">
        <f t="shared" ref="M12:M41" si="15">+IF(L12="Sunday",J12+1,IF(L12="Public Holiday",J12+1,J12))</f>
        <v>39759</v>
      </c>
      <c r="N12" s="48">
        <v>39823</v>
      </c>
      <c r="O12" s="21" t="e">
        <f>+I12-#REF!</f>
        <v>#REF!</v>
      </c>
      <c r="P12" s="22">
        <f t="shared" si="9"/>
        <v>64</v>
      </c>
      <c r="Q12" s="43">
        <f t="shared" si="10"/>
        <v>4</v>
      </c>
      <c r="R12" s="44">
        <f t="shared" si="11"/>
        <v>15.719999999999999</v>
      </c>
    </row>
    <row r="13" spans="1:19" ht="16.5" customHeight="1">
      <c r="A13" s="18">
        <f t="shared" ref="A13:A29" si="16">+A12+1</f>
        <v>3</v>
      </c>
      <c r="B13" s="19" t="str">
        <f t="shared" si="8"/>
        <v>Q3</v>
      </c>
      <c r="C13" s="39" t="s">
        <v>48</v>
      </c>
      <c r="D13" s="39" t="s">
        <v>5</v>
      </c>
      <c r="E13" s="39"/>
      <c r="F13" s="6">
        <v>4719</v>
      </c>
      <c r="G13" s="40">
        <v>39724</v>
      </c>
      <c r="H13" s="41">
        <v>0.02</v>
      </c>
      <c r="I13" s="42">
        <f t="shared" si="12"/>
        <v>94</v>
      </c>
      <c r="J13" s="35">
        <f t="shared" si="13"/>
        <v>39759</v>
      </c>
      <c r="K13" s="37" t="str">
        <f t="shared" si="14"/>
        <v>Friday</v>
      </c>
      <c r="L13" s="20" t="s">
        <v>31</v>
      </c>
      <c r="M13" s="36">
        <f t="shared" si="15"/>
        <v>39759</v>
      </c>
      <c r="N13" s="48">
        <v>39823</v>
      </c>
      <c r="O13" s="21" t="e">
        <f>+I13-#REF!</f>
        <v>#REF!</v>
      </c>
      <c r="P13" s="22">
        <f t="shared" si="9"/>
        <v>64</v>
      </c>
      <c r="Q13" s="43">
        <f t="shared" si="10"/>
        <v>4</v>
      </c>
      <c r="R13" s="44">
        <f t="shared" si="11"/>
        <v>5.64</v>
      </c>
    </row>
    <row r="14" spans="1:19" ht="16.5" customHeight="1">
      <c r="A14" s="18">
        <f t="shared" si="16"/>
        <v>4</v>
      </c>
      <c r="B14" s="19" t="str">
        <f t="shared" si="8"/>
        <v>Q2</v>
      </c>
      <c r="C14" s="39"/>
      <c r="D14" s="39" t="s">
        <v>6</v>
      </c>
      <c r="E14" s="39"/>
      <c r="F14" s="6">
        <f t="shared" ref="F14:F76" si="17">+F13+10</f>
        <v>4729</v>
      </c>
      <c r="G14" s="40">
        <v>41091</v>
      </c>
      <c r="H14" s="41">
        <v>0.1</v>
      </c>
      <c r="I14" s="42">
        <f t="shared" si="12"/>
        <v>473</v>
      </c>
      <c r="J14" s="35">
        <f t="shared" si="13"/>
        <v>41128</v>
      </c>
      <c r="K14" s="37" t="str">
        <f t="shared" si="14"/>
        <v>Tuesday</v>
      </c>
      <c r="L14" s="20" t="s">
        <v>31</v>
      </c>
      <c r="M14" s="36">
        <f t="shared" si="15"/>
        <v>41128</v>
      </c>
      <c r="N14" s="48">
        <v>41129</v>
      </c>
      <c r="O14" s="21" t="e">
        <f>+I14-#REF!</f>
        <v>#REF!</v>
      </c>
      <c r="P14" s="22">
        <f t="shared" si="9"/>
        <v>1</v>
      </c>
      <c r="Q14" s="43">
        <f t="shared" si="10"/>
        <v>2</v>
      </c>
      <c r="R14" s="44">
        <f t="shared" si="11"/>
        <v>14.19</v>
      </c>
    </row>
    <row r="15" spans="1:19" ht="16.5" customHeight="1">
      <c r="A15" s="18">
        <f t="shared" si="16"/>
        <v>5</v>
      </c>
      <c r="B15" s="19" t="str">
        <f t="shared" si="8"/>
        <v>Q2</v>
      </c>
      <c r="C15" s="39"/>
      <c r="D15" s="39" t="s">
        <v>7</v>
      </c>
      <c r="E15" s="39"/>
      <c r="F15" s="6">
        <f t="shared" si="17"/>
        <v>4739</v>
      </c>
      <c r="G15" s="40">
        <v>41122</v>
      </c>
      <c r="H15" s="41">
        <v>0.1</v>
      </c>
      <c r="I15" s="42">
        <f t="shared" si="12"/>
        <v>474</v>
      </c>
      <c r="J15" s="35">
        <f t="shared" si="13"/>
        <v>41159</v>
      </c>
      <c r="K15" s="37" t="str">
        <f t="shared" si="14"/>
        <v>Friday</v>
      </c>
      <c r="L15" s="20" t="s">
        <v>31</v>
      </c>
      <c r="M15" s="36">
        <f t="shared" si="15"/>
        <v>41159</v>
      </c>
      <c r="N15" s="48">
        <v>41561</v>
      </c>
      <c r="O15" s="21" t="e">
        <f>+I15-#REF!</f>
        <v>#REF!</v>
      </c>
      <c r="P15" s="22">
        <f t="shared" si="9"/>
        <v>402</v>
      </c>
      <c r="Q15" s="43">
        <f t="shared" si="10"/>
        <v>15</v>
      </c>
      <c r="R15" s="44">
        <f t="shared" si="11"/>
        <v>106.64999999999999</v>
      </c>
    </row>
    <row r="16" spans="1:19" ht="16.5" customHeight="1">
      <c r="A16" s="18">
        <f t="shared" si="16"/>
        <v>6</v>
      </c>
      <c r="B16" s="19" t="str">
        <f t="shared" si="8"/>
        <v>Q2</v>
      </c>
      <c r="C16" s="39"/>
      <c r="D16" s="39" t="s">
        <v>8</v>
      </c>
      <c r="E16" s="39"/>
      <c r="F16" s="6">
        <f t="shared" si="17"/>
        <v>4749</v>
      </c>
      <c r="G16" s="40">
        <v>41153</v>
      </c>
      <c r="H16" s="41">
        <v>0.1</v>
      </c>
      <c r="I16" s="42">
        <f t="shared" si="12"/>
        <v>475</v>
      </c>
      <c r="J16" s="35">
        <f t="shared" si="13"/>
        <v>41189</v>
      </c>
      <c r="K16" s="37" t="str">
        <f>+TEXT(J16,"dddd")</f>
        <v>Sunday</v>
      </c>
      <c r="L16" s="20" t="s">
        <v>30</v>
      </c>
      <c r="M16" s="36">
        <f t="shared" si="15"/>
        <v>41190</v>
      </c>
      <c r="N16" s="48">
        <v>41555</v>
      </c>
      <c r="O16" s="21" t="e">
        <f>+I16-#REF!</f>
        <v>#REF!</v>
      </c>
      <c r="P16" s="22">
        <f t="shared" si="9"/>
        <v>366</v>
      </c>
      <c r="Q16" s="43">
        <f t="shared" si="10"/>
        <v>14</v>
      </c>
      <c r="R16" s="44">
        <f t="shared" si="11"/>
        <v>99.75</v>
      </c>
    </row>
    <row r="17" spans="1:18" ht="16.5" customHeight="1">
      <c r="A17" s="18">
        <f t="shared" si="16"/>
        <v>7</v>
      </c>
      <c r="B17" s="19" t="str">
        <f t="shared" si="8"/>
        <v>Q3</v>
      </c>
      <c r="C17" s="39"/>
      <c r="D17" s="39" t="s">
        <v>9</v>
      </c>
      <c r="E17" s="39"/>
      <c r="F17" s="6">
        <f t="shared" si="17"/>
        <v>4759</v>
      </c>
      <c r="G17" s="40">
        <v>41183</v>
      </c>
      <c r="H17" s="41">
        <v>0.1</v>
      </c>
      <c r="I17" s="42">
        <f t="shared" si="12"/>
        <v>476</v>
      </c>
      <c r="J17" s="35">
        <f t="shared" si="13"/>
        <v>41220</v>
      </c>
      <c r="K17" s="37" t="str">
        <f t="shared" si="14"/>
        <v>Wednesday</v>
      </c>
      <c r="L17" s="20" t="s">
        <v>31</v>
      </c>
      <c r="M17" s="36">
        <f>+IF(L17="Sunday",J17+1,IF(L17="Public Holiday",J17+1,J17))</f>
        <v>41220</v>
      </c>
      <c r="N17" s="48">
        <v>41561</v>
      </c>
      <c r="O17" s="21" t="e">
        <f>+I17-#REF!</f>
        <v>#REF!</v>
      </c>
      <c r="P17" s="22">
        <f t="shared" si="9"/>
        <v>341</v>
      </c>
      <c r="Q17" s="43">
        <f t="shared" si="10"/>
        <v>13</v>
      </c>
      <c r="R17" s="44">
        <f t="shared" si="11"/>
        <v>92.82</v>
      </c>
    </row>
    <row r="18" spans="1:18" ht="16.5" customHeight="1">
      <c r="A18" s="18">
        <f t="shared" si="16"/>
        <v>8</v>
      </c>
      <c r="B18" s="19" t="str">
        <f t="shared" si="8"/>
        <v>Q3</v>
      </c>
      <c r="C18" s="39"/>
      <c r="D18" s="39" t="s">
        <v>10</v>
      </c>
      <c r="E18" s="39"/>
      <c r="F18" s="6">
        <f t="shared" si="17"/>
        <v>4769</v>
      </c>
      <c r="G18" s="40">
        <v>41214</v>
      </c>
      <c r="H18" s="41">
        <v>0.1</v>
      </c>
      <c r="I18" s="42">
        <f t="shared" si="12"/>
        <v>477</v>
      </c>
      <c r="J18" s="35">
        <f t="shared" si="13"/>
        <v>41250</v>
      </c>
      <c r="K18" s="37" t="str">
        <f t="shared" si="14"/>
        <v>Friday</v>
      </c>
      <c r="L18" s="20" t="s">
        <v>31</v>
      </c>
      <c r="M18" s="36">
        <f t="shared" si="15"/>
        <v>41250</v>
      </c>
      <c r="N18" s="48">
        <v>41561</v>
      </c>
      <c r="O18" s="21"/>
      <c r="P18" s="22"/>
      <c r="Q18" s="43">
        <f t="shared" si="10"/>
        <v>12</v>
      </c>
      <c r="R18" s="44">
        <f t="shared" si="11"/>
        <v>85.859999999999985</v>
      </c>
    </row>
    <row r="19" spans="1:18" ht="16.5" customHeight="1">
      <c r="A19" s="18">
        <f t="shared" si="16"/>
        <v>9</v>
      </c>
      <c r="B19" s="19" t="str">
        <f t="shared" si="8"/>
        <v>Q3</v>
      </c>
      <c r="C19" s="39"/>
      <c r="D19" s="39" t="s">
        <v>11</v>
      </c>
      <c r="E19" s="39"/>
      <c r="F19" s="6">
        <f t="shared" si="17"/>
        <v>4779</v>
      </c>
      <c r="G19" s="40">
        <v>41244</v>
      </c>
      <c r="H19" s="41">
        <v>0.1</v>
      </c>
      <c r="I19" s="42">
        <f t="shared" si="12"/>
        <v>478</v>
      </c>
      <c r="J19" s="35">
        <f t="shared" si="13"/>
        <v>41281</v>
      </c>
      <c r="K19" s="37" t="str">
        <f t="shared" si="14"/>
        <v>Monday</v>
      </c>
      <c r="L19" s="20" t="s">
        <v>31</v>
      </c>
      <c r="M19" s="36">
        <f t="shared" si="15"/>
        <v>41281</v>
      </c>
      <c r="N19" s="48">
        <v>41561</v>
      </c>
      <c r="O19" s="21" t="e">
        <f>+I19-#REF!</f>
        <v>#REF!</v>
      </c>
      <c r="P19" s="22">
        <f t="shared" ref="P19:P29" si="18">+IF(N19&gt;J19,N19-J19,0)</f>
        <v>280</v>
      </c>
      <c r="Q19" s="43">
        <f t="shared" si="10"/>
        <v>11</v>
      </c>
      <c r="R19" s="44">
        <f t="shared" si="11"/>
        <v>78.87</v>
      </c>
    </row>
    <row r="20" spans="1:18" ht="16.5" customHeight="1">
      <c r="A20" s="18">
        <f t="shared" si="16"/>
        <v>10</v>
      </c>
      <c r="B20" s="19" t="str">
        <f t="shared" si="8"/>
        <v>Q4</v>
      </c>
      <c r="C20" s="39"/>
      <c r="D20" s="39" t="s">
        <v>12</v>
      </c>
      <c r="E20" s="39"/>
      <c r="F20" s="6">
        <f t="shared" si="17"/>
        <v>4789</v>
      </c>
      <c r="G20" s="40">
        <v>41275</v>
      </c>
      <c r="H20" s="41">
        <v>0.1</v>
      </c>
      <c r="I20" s="42">
        <f t="shared" si="12"/>
        <v>479</v>
      </c>
      <c r="J20" s="35">
        <f t="shared" si="13"/>
        <v>41312</v>
      </c>
      <c r="K20" s="37" t="str">
        <f t="shared" si="14"/>
        <v>Thursday</v>
      </c>
      <c r="L20" s="20" t="s">
        <v>31</v>
      </c>
      <c r="M20" s="36">
        <f t="shared" si="15"/>
        <v>41312</v>
      </c>
      <c r="N20" s="48">
        <v>41561</v>
      </c>
      <c r="O20" s="21" t="e">
        <f>+I20-#REF!</f>
        <v>#REF!</v>
      </c>
      <c r="P20" s="22">
        <f t="shared" si="18"/>
        <v>249</v>
      </c>
      <c r="Q20" s="43">
        <f t="shared" si="10"/>
        <v>10</v>
      </c>
      <c r="R20" s="44">
        <f t="shared" si="11"/>
        <v>71.849999999999994</v>
      </c>
    </row>
    <row r="21" spans="1:18" ht="16.5" customHeight="1">
      <c r="A21" s="18">
        <f t="shared" si="16"/>
        <v>11</v>
      </c>
      <c r="B21" s="19" t="str">
        <f t="shared" si="8"/>
        <v>Q4</v>
      </c>
      <c r="C21" s="39"/>
      <c r="D21" s="39" t="s">
        <v>13</v>
      </c>
      <c r="E21" s="39"/>
      <c r="F21" s="6">
        <f t="shared" si="17"/>
        <v>4799</v>
      </c>
      <c r="G21" s="40">
        <v>41306</v>
      </c>
      <c r="H21" s="41">
        <v>0.1</v>
      </c>
      <c r="I21" s="42">
        <f t="shared" si="12"/>
        <v>480</v>
      </c>
      <c r="J21" s="35">
        <f t="shared" si="13"/>
        <v>41340</v>
      </c>
      <c r="K21" s="37" t="str">
        <f t="shared" si="14"/>
        <v>Thursday</v>
      </c>
      <c r="L21" s="20" t="s">
        <v>31</v>
      </c>
      <c r="M21" s="36">
        <f t="shared" si="15"/>
        <v>41340</v>
      </c>
      <c r="N21" s="48">
        <v>41561</v>
      </c>
      <c r="O21" s="21" t="e">
        <f>+I21-#REF!</f>
        <v>#REF!</v>
      </c>
      <c r="P21" s="22">
        <f t="shared" si="18"/>
        <v>221</v>
      </c>
      <c r="Q21" s="43">
        <f t="shared" si="10"/>
        <v>9</v>
      </c>
      <c r="R21" s="44">
        <f t="shared" si="11"/>
        <v>64.8</v>
      </c>
    </row>
    <row r="22" spans="1:18" ht="16.5" customHeight="1">
      <c r="A22" s="18">
        <f t="shared" si="16"/>
        <v>12</v>
      </c>
      <c r="B22" s="19" t="str">
        <f t="shared" si="8"/>
        <v>Q4</v>
      </c>
      <c r="C22" s="39"/>
      <c r="D22" s="39" t="s">
        <v>14</v>
      </c>
      <c r="E22" s="39"/>
      <c r="F22" s="6">
        <f t="shared" si="17"/>
        <v>4809</v>
      </c>
      <c r="G22" s="40">
        <v>41334</v>
      </c>
      <c r="H22" s="41">
        <v>0.1</v>
      </c>
      <c r="I22" s="42">
        <f t="shared" si="12"/>
        <v>481</v>
      </c>
      <c r="J22" s="35">
        <f t="shared" si="13"/>
        <v>41394</v>
      </c>
      <c r="K22" s="37" t="str">
        <f t="shared" si="14"/>
        <v>Tuesday</v>
      </c>
      <c r="L22" s="20" t="s">
        <v>31</v>
      </c>
      <c r="M22" s="36">
        <f t="shared" si="15"/>
        <v>41394</v>
      </c>
      <c r="N22" s="48">
        <v>41395</v>
      </c>
      <c r="O22" s="21" t="e">
        <f>+I22-#REF!</f>
        <v>#REF!</v>
      </c>
      <c r="P22" s="22">
        <f t="shared" si="18"/>
        <v>1</v>
      </c>
      <c r="Q22" s="43">
        <f t="shared" si="10"/>
        <v>3</v>
      </c>
      <c r="R22" s="44">
        <f t="shared" si="11"/>
        <v>21.645</v>
      </c>
    </row>
    <row r="23" spans="1:18" ht="16.5" customHeight="1">
      <c r="A23" s="18">
        <f t="shared" si="16"/>
        <v>13</v>
      </c>
      <c r="B23" s="19" t="str">
        <f t="shared" si="8"/>
        <v>Q1</v>
      </c>
      <c r="C23" s="39"/>
      <c r="D23" s="39" t="s">
        <v>15</v>
      </c>
      <c r="E23" s="39"/>
      <c r="F23" s="6">
        <f t="shared" si="17"/>
        <v>4819</v>
      </c>
      <c r="G23" s="40">
        <v>41365</v>
      </c>
      <c r="H23" s="41">
        <v>0.1</v>
      </c>
      <c r="I23" s="42">
        <f t="shared" si="12"/>
        <v>482</v>
      </c>
      <c r="J23" s="35">
        <f t="shared" si="13"/>
        <v>41401</v>
      </c>
      <c r="K23" s="37" t="str">
        <f t="shared" si="14"/>
        <v>Tuesday</v>
      </c>
      <c r="L23" s="20" t="s">
        <v>31</v>
      </c>
      <c r="M23" s="36">
        <f t="shared" si="15"/>
        <v>41401</v>
      </c>
      <c r="N23" s="48">
        <v>41561</v>
      </c>
      <c r="O23" s="21" t="e">
        <f>+I23-#REF!</f>
        <v>#REF!</v>
      </c>
      <c r="P23" s="22">
        <f t="shared" si="18"/>
        <v>160</v>
      </c>
      <c r="Q23" s="43">
        <f t="shared" si="10"/>
        <v>7</v>
      </c>
      <c r="R23" s="44">
        <f t="shared" si="11"/>
        <v>50.61</v>
      </c>
    </row>
    <row r="24" spans="1:18" ht="16.5" customHeight="1">
      <c r="A24" s="18">
        <f t="shared" si="16"/>
        <v>14</v>
      </c>
      <c r="B24" s="19" t="str">
        <f t="shared" si="8"/>
        <v>Q1</v>
      </c>
      <c r="C24" s="39"/>
      <c r="D24" s="39" t="s">
        <v>16</v>
      </c>
      <c r="E24" s="39"/>
      <c r="F24" s="6">
        <f t="shared" si="17"/>
        <v>4829</v>
      </c>
      <c r="G24" s="40">
        <v>41395</v>
      </c>
      <c r="H24" s="41">
        <v>0.1</v>
      </c>
      <c r="I24" s="42">
        <f t="shared" si="12"/>
        <v>483</v>
      </c>
      <c r="J24" s="35">
        <f t="shared" si="13"/>
        <v>41432</v>
      </c>
      <c r="K24" s="37" t="str">
        <f t="shared" si="14"/>
        <v>Friday</v>
      </c>
      <c r="L24" s="20" t="s">
        <v>31</v>
      </c>
      <c r="M24" s="36">
        <f t="shared" si="15"/>
        <v>41432</v>
      </c>
      <c r="N24" s="48">
        <v>41561</v>
      </c>
      <c r="O24" s="21" t="e">
        <f>+I24-#REF!</f>
        <v>#REF!</v>
      </c>
      <c r="P24" s="22">
        <f t="shared" si="18"/>
        <v>129</v>
      </c>
      <c r="Q24" s="43">
        <f t="shared" si="10"/>
        <v>6</v>
      </c>
      <c r="R24" s="44">
        <f t="shared" si="11"/>
        <v>43.47</v>
      </c>
    </row>
    <row r="25" spans="1:18" ht="16.5" customHeight="1">
      <c r="A25" s="18">
        <f t="shared" si="16"/>
        <v>15</v>
      </c>
      <c r="B25" s="19" t="str">
        <f t="shared" si="8"/>
        <v>Q1</v>
      </c>
      <c r="C25" s="39"/>
      <c r="D25" s="39" t="s">
        <v>17</v>
      </c>
      <c r="E25" s="39"/>
      <c r="F25" s="6">
        <f t="shared" si="17"/>
        <v>4839</v>
      </c>
      <c r="G25" s="40">
        <v>41426</v>
      </c>
      <c r="H25" s="41">
        <v>0.1</v>
      </c>
      <c r="I25" s="42">
        <f t="shared" si="12"/>
        <v>484</v>
      </c>
      <c r="J25" s="35">
        <f t="shared" si="13"/>
        <v>41462</v>
      </c>
      <c r="K25" s="37" t="str">
        <f t="shared" si="14"/>
        <v>Sunday</v>
      </c>
      <c r="L25" s="20" t="s">
        <v>29</v>
      </c>
      <c r="M25" s="36">
        <f t="shared" si="15"/>
        <v>41463</v>
      </c>
      <c r="N25" s="48">
        <v>41561</v>
      </c>
      <c r="O25" s="21" t="e">
        <f>+I25-#REF!</f>
        <v>#REF!</v>
      </c>
      <c r="P25" s="22">
        <f t="shared" si="18"/>
        <v>99</v>
      </c>
      <c r="Q25" s="43">
        <f t="shared" si="10"/>
        <v>5</v>
      </c>
      <c r="R25" s="44">
        <f t="shared" si="11"/>
        <v>36.299999999999997</v>
      </c>
    </row>
    <row r="26" spans="1:18" ht="16.5" customHeight="1">
      <c r="A26" s="18">
        <f t="shared" si="16"/>
        <v>16</v>
      </c>
      <c r="B26" s="19" t="str">
        <f t="shared" si="8"/>
        <v>Q2</v>
      </c>
      <c r="C26" s="39"/>
      <c r="D26" s="39" t="s">
        <v>18</v>
      </c>
      <c r="E26" s="39"/>
      <c r="F26" s="6">
        <f t="shared" si="17"/>
        <v>4849</v>
      </c>
      <c r="G26" s="40">
        <v>41456</v>
      </c>
      <c r="H26" s="41">
        <v>0.1</v>
      </c>
      <c r="I26" s="42">
        <f t="shared" si="12"/>
        <v>485</v>
      </c>
      <c r="J26" s="35">
        <f t="shared" si="13"/>
        <v>41493</v>
      </c>
      <c r="K26" s="37" t="str">
        <f t="shared" si="14"/>
        <v>Wednesday</v>
      </c>
      <c r="L26" s="20" t="s">
        <v>31</v>
      </c>
      <c r="M26" s="36">
        <f t="shared" si="15"/>
        <v>41493</v>
      </c>
      <c r="N26" s="48">
        <v>41561</v>
      </c>
      <c r="O26" s="21" t="e">
        <f>+I26-#REF!</f>
        <v>#REF!</v>
      </c>
      <c r="P26" s="22">
        <f t="shared" si="18"/>
        <v>68</v>
      </c>
      <c r="Q26" s="43">
        <f t="shared" si="10"/>
        <v>4</v>
      </c>
      <c r="R26" s="44">
        <f t="shared" si="11"/>
        <v>29.099999999999998</v>
      </c>
    </row>
    <row r="27" spans="1:18" ht="16.5" customHeight="1">
      <c r="A27" s="18">
        <f t="shared" si="16"/>
        <v>17</v>
      </c>
      <c r="B27" s="19" t="str">
        <f t="shared" si="8"/>
        <v>Q2</v>
      </c>
      <c r="C27" s="39"/>
      <c r="D27" s="39" t="s">
        <v>19</v>
      </c>
      <c r="E27" s="39"/>
      <c r="F27" s="6">
        <f t="shared" si="17"/>
        <v>4859</v>
      </c>
      <c r="G27" s="40">
        <v>41487</v>
      </c>
      <c r="H27" s="41">
        <v>0.1</v>
      </c>
      <c r="I27" s="42">
        <f t="shared" si="12"/>
        <v>486</v>
      </c>
      <c r="J27" s="35">
        <f t="shared" si="13"/>
        <v>41524</v>
      </c>
      <c r="K27" s="37" t="str">
        <f t="shared" si="14"/>
        <v>Saturday</v>
      </c>
      <c r="L27" s="20" t="s">
        <v>31</v>
      </c>
      <c r="M27" s="36">
        <f t="shared" si="15"/>
        <v>41524</v>
      </c>
      <c r="N27" s="48">
        <v>41561</v>
      </c>
      <c r="O27" s="21" t="e">
        <f>+I27-#REF!</f>
        <v>#REF!</v>
      </c>
      <c r="P27" s="22">
        <f t="shared" si="18"/>
        <v>37</v>
      </c>
      <c r="Q27" s="43">
        <f t="shared" si="10"/>
        <v>3</v>
      </c>
      <c r="R27" s="44">
        <f t="shared" si="11"/>
        <v>21.87</v>
      </c>
    </row>
    <row r="28" spans="1:18" ht="16.5" customHeight="1">
      <c r="A28" s="18">
        <f t="shared" si="16"/>
        <v>18</v>
      </c>
      <c r="B28" s="19" t="str">
        <f t="shared" si="8"/>
        <v>Q4</v>
      </c>
      <c r="C28" s="39"/>
      <c r="D28" s="39" t="s">
        <v>20</v>
      </c>
      <c r="E28" s="39"/>
      <c r="F28" s="6">
        <f t="shared" si="17"/>
        <v>4869</v>
      </c>
      <c r="G28" s="40">
        <v>41334</v>
      </c>
      <c r="H28" s="41">
        <v>0.1</v>
      </c>
      <c r="I28" s="42">
        <f t="shared" si="12"/>
        <v>487</v>
      </c>
      <c r="J28" s="35">
        <f t="shared" si="13"/>
        <v>41394</v>
      </c>
      <c r="K28" s="37" t="str">
        <f t="shared" si="14"/>
        <v>Tuesday</v>
      </c>
      <c r="L28" s="20" t="s">
        <v>31</v>
      </c>
      <c r="M28" s="36">
        <f t="shared" si="15"/>
        <v>41394</v>
      </c>
      <c r="N28" s="48">
        <v>41561</v>
      </c>
      <c r="O28" s="21" t="e">
        <f>+I28-#REF!</f>
        <v>#REF!</v>
      </c>
      <c r="P28" s="22">
        <f t="shared" si="18"/>
        <v>167</v>
      </c>
      <c r="Q28" s="43">
        <f t="shared" si="10"/>
        <v>8</v>
      </c>
      <c r="R28" s="44">
        <f t="shared" si="11"/>
        <v>58.44</v>
      </c>
    </row>
    <row r="29" spans="1:18" ht="16.5" customHeight="1">
      <c r="A29" s="18">
        <f t="shared" si="16"/>
        <v>19</v>
      </c>
      <c r="B29" s="19" t="str">
        <f t="shared" si="8"/>
        <v>Q3</v>
      </c>
      <c r="C29" s="39"/>
      <c r="D29" s="39" t="s">
        <v>21</v>
      </c>
      <c r="E29" s="39"/>
      <c r="F29" s="6">
        <f t="shared" si="17"/>
        <v>4879</v>
      </c>
      <c r="G29" s="40">
        <v>41548</v>
      </c>
      <c r="H29" s="41">
        <v>0.1</v>
      </c>
      <c r="I29" s="42">
        <f t="shared" si="12"/>
        <v>488</v>
      </c>
      <c r="J29" s="35">
        <f t="shared" si="13"/>
        <v>41585</v>
      </c>
      <c r="K29" s="37" t="str">
        <f t="shared" si="14"/>
        <v>Thursday</v>
      </c>
      <c r="L29" s="20" t="s">
        <v>31</v>
      </c>
      <c r="M29" s="36">
        <f t="shared" si="15"/>
        <v>41585</v>
      </c>
      <c r="N29" s="48">
        <v>41623</v>
      </c>
      <c r="O29" s="21" t="e">
        <f>+I29-#REF!</f>
        <v>#REF!</v>
      </c>
      <c r="P29" s="22">
        <f t="shared" si="18"/>
        <v>38</v>
      </c>
      <c r="Q29" s="43">
        <f t="shared" si="10"/>
        <v>3</v>
      </c>
      <c r="R29" s="44">
        <f t="shared" si="11"/>
        <v>21.959999999999997</v>
      </c>
    </row>
    <row r="30" spans="1:18" ht="16.5" customHeight="1">
      <c r="A30" s="18">
        <f>+A29+1</f>
        <v>20</v>
      </c>
      <c r="B30" s="19" t="str">
        <f t="shared" si="8"/>
        <v>Q3</v>
      </c>
      <c r="C30" s="39"/>
      <c r="D30" s="39" t="s">
        <v>22</v>
      </c>
      <c r="E30" s="39"/>
      <c r="F30" s="6">
        <f t="shared" si="17"/>
        <v>4889</v>
      </c>
      <c r="G30" s="40">
        <v>41548</v>
      </c>
      <c r="H30" s="41">
        <v>0.1</v>
      </c>
      <c r="I30" s="42">
        <f t="shared" si="12"/>
        <v>489</v>
      </c>
      <c r="J30" s="35">
        <f t="shared" si="13"/>
        <v>41585</v>
      </c>
      <c r="K30" s="37" t="str">
        <f t="shared" si="14"/>
        <v>Thursday</v>
      </c>
      <c r="L30" s="20" t="s">
        <v>31</v>
      </c>
      <c r="M30" s="36">
        <f t="shared" si="15"/>
        <v>41585</v>
      </c>
      <c r="N30" s="48">
        <v>41623</v>
      </c>
      <c r="O30" s="21"/>
      <c r="P30" s="22"/>
      <c r="Q30" s="43">
        <f t="shared" si="10"/>
        <v>3</v>
      </c>
      <c r="R30" s="44">
        <f t="shared" si="11"/>
        <v>22.004999999999999</v>
      </c>
    </row>
    <row r="31" spans="1:18" ht="16.5" customHeight="1">
      <c r="A31" s="18">
        <f>+A30+1</f>
        <v>21</v>
      </c>
      <c r="B31" s="19" t="str">
        <f t="shared" si="8"/>
        <v>Q3</v>
      </c>
      <c r="C31" s="39"/>
      <c r="D31" s="39" t="s">
        <v>23</v>
      </c>
      <c r="E31" s="39"/>
      <c r="F31" s="6">
        <f t="shared" si="17"/>
        <v>4899</v>
      </c>
      <c r="G31" s="40">
        <v>41548</v>
      </c>
      <c r="H31" s="41">
        <v>0.1</v>
      </c>
      <c r="I31" s="42">
        <f t="shared" si="12"/>
        <v>490</v>
      </c>
      <c r="J31" s="35">
        <f t="shared" si="13"/>
        <v>41585</v>
      </c>
      <c r="K31" s="37" t="str">
        <f t="shared" si="14"/>
        <v>Thursday</v>
      </c>
      <c r="L31" s="20" t="s">
        <v>31</v>
      </c>
      <c r="M31" s="36">
        <f t="shared" si="15"/>
        <v>41585</v>
      </c>
      <c r="N31" s="48">
        <v>41623</v>
      </c>
      <c r="O31" s="21"/>
      <c r="P31" s="22"/>
      <c r="Q31" s="43">
        <f t="shared" si="10"/>
        <v>3</v>
      </c>
      <c r="R31" s="44">
        <f t="shared" si="11"/>
        <v>22.049999999999997</v>
      </c>
    </row>
    <row r="32" spans="1:18" ht="16.5" customHeight="1">
      <c r="A32" s="18">
        <f t="shared" ref="A32:A95" si="19">+A31+1</f>
        <v>22</v>
      </c>
      <c r="B32" s="19" t="str">
        <f t="shared" si="8"/>
        <v>Q3</v>
      </c>
      <c r="C32" s="39"/>
      <c r="D32" s="39" t="s">
        <v>24</v>
      </c>
      <c r="E32" s="39"/>
      <c r="F32" s="6">
        <f t="shared" si="17"/>
        <v>4909</v>
      </c>
      <c r="G32" s="40">
        <v>41548</v>
      </c>
      <c r="H32" s="41">
        <v>0.1</v>
      </c>
      <c r="I32" s="42">
        <f t="shared" si="12"/>
        <v>491</v>
      </c>
      <c r="J32" s="35">
        <f t="shared" si="13"/>
        <v>41585</v>
      </c>
      <c r="K32" s="37" t="str">
        <f t="shared" si="14"/>
        <v>Thursday</v>
      </c>
      <c r="L32" s="20" t="s">
        <v>31</v>
      </c>
      <c r="M32" s="36">
        <f t="shared" si="15"/>
        <v>41585</v>
      </c>
      <c r="N32" s="48">
        <v>41623</v>
      </c>
      <c r="O32" s="21"/>
      <c r="P32" s="22"/>
      <c r="Q32" s="43">
        <f t="shared" si="10"/>
        <v>3</v>
      </c>
      <c r="R32" s="44">
        <f t="shared" si="11"/>
        <v>22.094999999999999</v>
      </c>
    </row>
    <row r="33" spans="1:18" ht="16.5" customHeight="1">
      <c r="A33" s="18">
        <f t="shared" si="19"/>
        <v>23</v>
      </c>
      <c r="B33" s="19" t="str">
        <f t="shared" si="8"/>
        <v>Q4</v>
      </c>
      <c r="C33" s="39"/>
      <c r="D33" s="39" t="s">
        <v>25</v>
      </c>
      <c r="E33" s="39"/>
      <c r="F33" s="6">
        <f t="shared" si="17"/>
        <v>4919</v>
      </c>
      <c r="G33" s="40">
        <v>41310</v>
      </c>
      <c r="H33" s="41">
        <v>0.1</v>
      </c>
      <c r="I33" s="42">
        <f t="shared" ref="I33:I96" si="20">ROUND(+F33*H33,0)</f>
        <v>492</v>
      </c>
      <c r="J33" s="35">
        <f t="shared" si="13"/>
        <v>41340</v>
      </c>
      <c r="K33" s="37" t="str">
        <f t="shared" si="14"/>
        <v>Thursday</v>
      </c>
      <c r="L33" s="20" t="s">
        <v>31</v>
      </c>
      <c r="M33" s="36">
        <f t="shared" si="15"/>
        <v>41340</v>
      </c>
      <c r="N33" s="48">
        <v>41623</v>
      </c>
      <c r="O33" s="21"/>
      <c r="P33" s="22"/>
      <c r="Q33" s="43">
        <f t="shared" si="10"/>
        <v>11</v>
      </c>
      <c r="R33" s="44">
        <f t="shared" si="11"/>
        <v>81.179999999999993</v>
      </c>
    </row>
    <row r="34" spans="1:18" ht="16.5" customHeight="1">
      <c r="A34" s="18">
        <f t="shared" si="19"/>
        <v>24</v>
      </c>
      <c r="B34" s="19" t="str">
        <f t="shared" si="8"/>
        <v>Q4</v>
      </c>
      <c r="C34" s="39"/>
      <c r="D34" s="39" t="s">
        <v>25</v>
      </c>
      <c r="E34" s="39"/>
      <c r="F34" s="6">
        <f t="shared" si="17"/>
        <v>4929</v>
      </c>
      <c r="G34" s="40">
        <v>41338</v>
      </c>
      <c r="H34" s="41">
        <v>0.1</v>
      </c>
      <c r="I34" s="42">
        <f t="shared" si="20"/>
        <v>493</v>
      </c>
      <c r="J34" s="35">
        <f t="shared" si="13"/>
        <v>41394</v>
      </c>
      <c r="K34" s="37" t="str">
        <f t="shared" si="14"/>
        <v>Tuesday</v>
      </c>
      <c r="L34" s="20" t="s">
        <v>31</v>
      </c>
      <c r="M34" s="36">
        <f t="shared" si="15"/>
        <v>41394</v>
      </c>
      <c r="N34" s="48">
        <v>41623</v>
      </c>
      <c r="O34" s="21"/>
      <c r="P34" s="22"/>
      <c r="Q34" s="43">
        <f t="shared" si="10"/>
        <v>10</v>
      </c>
      <c r="R34" s="44">
        <f t="shared" si="11"/>
        <v>73.949999999999989</v>
      </c>
    </row>
    <row r="35" spans="1:18" ht="16.5" customHeight="1">
      <c r="A35" s="18">
        <f t="shared" si="19"/>
        <v>25</v>
      </c>
      <c r="B35" s="19" t="str">
        <f t="shared" si="8"/>
        <v>Q4</v>
      </c>
      <c r="C35" s="39"/>
      <c r="D35" s="39" t="s">
        <v>25</v>
      </c>
      <c r="E35" s="39"/>
      <c r="F35" s="6">
        <f t="shared" si="17"/>
        <v>4939</v>
      </c>
      <c r="G35" s="40">
        <v>41341</v>
      </c>
      <c r="H35" s="41">
        <v>0.1</v>
      </c>
      <c r="I35" s="42">
        <f t="shared" si="20"/>
        <v>494</v>
      </c>
      <c r="J35" s="35">
        <f t="shared" si="13"/>
        <v>41394</v>
      </c>
      <c r="K35" s="37" t="str">
        <f t="shared" si="14"/>
        <v>Tuesday</v>
      </c>
      <c r="L35" s="20" t="s">
        <v>31</v>
      </c>
      <c r="M35" s="36">
        <f t="shared" si="15"/>
        <v>41394</v>
      </c>
      <c r="N35" s="48">
        <v>41623</v>
      </c>
      <c r="O35" s="21"/>
      <c r="P35" s="22"/>
      <c r="Q35" s="43">
        <f t="shared" si="10"/>
        <v>10</v>
      </c>
      <c r="R35" s="44">
        <f t="shared" si="11"/>
        <v>74.099999999999994</v>
      </c>
    </row>
    <row r="36" spans="1:18" ht="16.5" customHeight="1">
      <c r="A36" s="18">
        <f t="shared" si="19"/>
        <v>26</v>
      </c>
      <c r="B36" s="19" t="str">
        <f t="shared" si="8"/>
        <v>Q1</v>
      </c>
      <c r="C36" s="39"/>
      <c r="D36" s="39"/>
      <c r="E36" s="39"/>
      <c r="F36" s="6">
        <f t="shared" si="17"/>
        <v>4949</v>
      </c>
      <c r="G36" s="40">
        <v>37716</v>
      </c>
      <c r="H36" s="41">
        <v>0.1</v>
      </c>
      <c r="I36" s="42">
        <f t="shared" si="20"/>
        <v>495</v>
      </c>
      <c r="J36" s="35">
        <f t="shared" si="13"/>
        <v>37748</v>
      </c>
      <c r="K36" s="37" t="str">
        <f t="shared" si="14"/>
        <v>Wednesday</v>
      </c>
      <c r="L36" s="20" t="s">
        <v>31</v>
      </c>
      <c r="M36" s="36">
        <f t="shared" si="15"/>
        <v>37748</v>
      </c>
      <c r="N36" s="48">
        <v>41623</v>
      </c>
      <c r="O36" s="21"/>
      <c r="P36" s="22"/>
      <c r="Q36" s="43">
        <f t="shared" si="10"/>
        <v>129</v>
      </c>
      <c r="R36" s="44">
        <f t="shared" si="11"/>
        <v>957.82499999999993</v>
      </c>
    </row>
    <row r="37" spans="1:18" ht="16.5" customHeight="1">
      <c r="A37" s="18">
        <f t="shared" si="19"/>
        <v>27</v>
      </c>
      <c r="B37" s="19" t="str">
        <f t="shared" si="8"/>
        <v>Q3</v>
      </c>
      <c r="C37" s="39"/>
      <c r="D37" s="39"/>
      <c r="E37" s="39"/>
      <c r="F37" s="6">
        <f t="shared" si="17"/>
        <v>4959</v>
      </c>
      <c r="G37" s="40">
        <v>41190</v>
      </c>
      <c r="H37" s="41">
        <v>0.1</v>
      </c>
      <c r="I37" s="42">
        <f t="shared" si="20"/>
        <v>496</v>
      </c>
      <c r="J37" s="35">
        <f t="shared" si="13"/>
        <v>41220</v>
      </c>
      <c r="K37" s="37" t="str">
        <f t="shared" si="14"/>
        <v>Wednesday</v>
      </c>
      <c r="L37" s="20" t="s">
        <v>31</v>
      </c>
      <c r="M37" s="36">
        <f t="shared" si="15"/>
        <v>41220</v>
      </c>
      <c r="N37" s="48">
        <v>41623</v>
      </c>
      <c r="O37" s="21"/>
      <c r="P37" s="22"/>
      <c r="Q37" s="43">
        <f t="shared" si="10"/>
        <v>15</v>
      </c>
      <c r="R37" s="44">
        <f t="shared" si="11"/>
        <v>111.6</v>
      </c>
    </row>
    <row r="38" spans="1:18" ht="16.5" customHeight="1">
      <c r="A38" s="18">
        <f t="shared" si="19"/>
        <v>28</v>
      </c>
      <c r="B38" s="19" t="str">
        <f t="shared" si="8"/>
        <v>Q3</v>
      </c>
      <c r="C38" s="39"/>
      <c r="D38" s="39"/>
      <c r="E38" s="39"/>
      <c r="F38" s="6">
        <f t="shared" si="17"/>
        <v>4969</v>
      </c>
      <c r="G38" s="40">
        <v>41222</v>
      </c>
      <c r="H38" s="41">
        <v>0.1</v>
      </c>
      <c r="I38" s="42">
        <f t="shared" si="20"/>
        <v>497</v>
      </c>
      <c r="J38" s="35">
        <f t="shared" si="13"/>
        <v>41250</v>
      </c>
      <c r="K38" s="38" t="str">
        <f t="shared" si="14"/>
        <v>Friday</v>
      </c>
      <c r="L38" s="20" t="s">
        <v>31</v>
      </c>
      <c r="M38" s="36">
        <f t="shared" si="15"/>
        <v>41250</v>
      </c>
      <c r="N38" s="48">
        <v>41623</v>
      </c>
      <c r="O38" s="21"/>
      <c r="P38" s="22"/>
      <c r="Q38" s="43">
        <f t="shared" si="10"/>
        <v>14</v>
      </c>
      <c r="R38" s="44">
        <f t="shared" si="11"/>
        <v>104.37</v>
      </c>
    </row>
    <row r="39" spans="1:18" ht="16.5" customHeight="1">
      <c r="A39" s="18">
        <f t="shared" si="19"/>
        <v>29</v>
      </c>
      <c r="B39" s="19" t="str">
        <f t="shared" si="8"/>
        <v>Q1</v>
      </c>
      <c r="C39" s="39"/>
      <c r="D39" s="39"/>
      <c r="E39" s="39"/>
      <c r="F39" s="6">
        <f t="shared" si="17"/>
        <v>4979</v>
      </c>
      <c r="G39" s="40">
        <v>41033</v>
      </c>
      <c r="H39" s="41">
        <v>0.1</v>
      </c>
      <c r="I39" s="42">
        <f t="shared" si="20"/>
        <v>498</v>
      </c>
      <c r="J39" s="35">
        <f t="shared" si="13"/>
        <v>41067</v>
      </c>
      <c r="K39" s="38" t="str">
        <f t="shared" si="14"/>
        <v>Thursday</v>
      </c>
      <c r="L39" s="20" t="s">
        <v>31</v>
      </c>
      <c r="M39" s="36">
        <f t="shared" si="15"/>
        <v>41067</v>
      </c>
      <c r="N39" s="48">
        <v>41623</v>
      </c>
      <c r="O39" s="21"/>
      <c r="P39" s="22"/>
      <c r="Q39" s="43">
        <f t="shared" si="10"/>
        <v>20</v>
      </c>
      <c r="R39" s="44">
        <f t="shared" si="11"/>
        <v>149.4</v>
      </c>
    </row>
    <row r="40" spans="1:18" ht="16.5" customHeight="1">
      <c r="A40" s="18">
        <f t="shared" si="19"/>
        <v>30</v>
      </c>
      <c r="B40" s="19" t="str">
        <f t="shared" si="8"/>
        <v>Q1</v>
      </c>
      <c r="C40" s="39"/>
      <c r="D40" s="39"/>
      <c r="E40" s="39"/>
      <c r="F40" s="6">
        <f t="shared" si="17"/>
        <v>4989</v>
      </c>
      <c r="G40" s="40">
        <v>41070</v>
      </c>
      <c r="H40" s="41">
        <v>0.1</v>
      </c>
      <c r="I40" s="42">
        <f t="shared" si="20"/>
        <v>499</v>
      </c>
      <c r="J40" s="35">
        <f t="shared" si="13"/>
        <v>41097</v>
      </c>
      <c r="K40" s="38" t="str">
        <f t="shared" si="14"/>
        <v>Saturday</v>
      </c>
      <c r="L40" s="20" t="s">
        <v>31</v>
      </c>
      <c r="M40" s="36">
        <f t="shared" si="15"/>
        <v>41097</v>
      </c>
      <c r="N40" s="48">
        <v>41623</v>
      </c>
      <c r="O40" s="21"/>
      <c r="P40" s="22"/>
      <c r="Q40" s="43">
        <f t="shared" si="10"/>
        <v>19</v>
      </c>
      <c r="R40" s="44">
        <f t="shared" si="11"/>
        <v>142.21499999999997</v>
      </c>
    </row>
    <row r="41" spans="1:18" ht="16.5" customHeight="1">
      <c r="A41" s="18">
        <f t="shared" si="19"/>
        <v>31</v>
      </c>
      <c r="B41" s="19" t="str">
        <f t="shared" si="8"/>
        <v>Q2</v>
      </c>
      <c r="C41" s="39"/>
      <c r="D41" s="39"/>
      <c r="E41" s="39"/>
      <c r="F41" s="6">
        <f t="shared" si="17"/>
        <v>4999</v>
      </c>
      <c r="G41" s="40">
        <v>41129</v>
      </c>
      <c r="H41" s="41">
        <v>0.1</v>
      </c>
      <c r="I41" s="42">
        <f t="shared" si="20"/>
        <v>500</v>
      </c>
      <c r="J41" s="35">
        <f t="shared" si="13"/>
        <v>41159</v>
      </c>
      <c r="K41" s="38" t="str">
        <f t="shared" si="14"/>
        <v>Friday</v>
      </c>
      <c r="L41" s="20" t="s">
        <v>31</v>
      </c>
      <c r="M41" s="36">
        <f t="shared" si="15"/>
        <v>41159</v>
      </c>
      <c r="N41" s="48">
        <v>41623</v>
      </c>
      <c r="O41" s="21"/>
      <c r="P41" s="22"/>
      <c r="Q41" s="43">
        <f t="shared" si="10"/>
        <v>17</v>
      </c>
      <c r="R41" s="44">
        <f t="shared" si="11"/>
        <v>127.5</v>
      </c>
    </row>
    <row r="42" spans="1:18" ht="16.5" customHeight="1">
      <c r="A42" s="18">
        <f t="shared" si="19"/>
        <v>32</v>
      </c>
      <c r="B42" s="19" t="str">
        <f t="shared" si="8"/>
        <v>Q2</v>
      </c>
      <c r="C42" s="39"/>
      <c r="D42" s="39"/>
      <c r="E42" s="39"/>
      <c r="F42" s="6">
        <f t="shared" si="17"/>
        <v>5009</v>
      </c>
      <c r="G42" s="40">
        <v>41129</v>
      </c>
      <c r="H42" s="41">
        <v>0.1</v>
      </c>
      <c r="I42" s="42">
        <f t="shared" si="20"/>
        <v>501</v>
      </c>
      <c r="J42" s="35">
        <f t="shared" ref="J42:J105" si="21">+IF(MONTH(G42)=3,EOMONTH(G42,1),(EOMONTH(G42,0)+7))</f>
        <v>41159</v>
      </c>
      <c r="K42" s="38" t="str">
        <f t="shared" ref="K42:K105" si="22">+TEXT(J42,"dddd")</f>
        <v>Friday</v>
      </c>
      <c r="L42" s="20" t="s">
        <v>31</v>
      </c>
      <c r="M42" s="36">
        <f t="shared" ref="M42:M105" si="23">+IF(L42="Sunday",J42+1,IF(L42="Public Holiday",J42+1,J42))</f>
        <v>41159</v>
      </c>
      <c r="N42" s="48">
        <v>41623</v>
      </c>
      <c r="O42" s="21"/>
      <c r="P42" s="22"/>
      <c r="Q42" s="43">
        <f t="shared" si="10"/>
        <v>17</v>
      </c>
      <c r="R42" s="44">
        <f t="shared" si="11"/>
        <v>127.755</v>
      </c>
    </row>
    <row r="43" spans="1:18" ht="16.5" customHeight="1">
      <c r="A43" s="18">
        <f t="shared" si="19"/>
        <v>33</v>
      </c>
      <c r="B43" s="19" t="str">
        <f t="shared" ref="B43:B76" si="24">+IF(MONTH(G43)=4,"Q1",IF(MONTH(G43)=5,"Q1",IF(MONTH(G43)=6,"Q1",IF(MONTH(G43)=7,"Q2",IF(MONTH(G43)=8,"Q2",IF(MONTH(G43)=9,"Q2",IF(MONTH(G43)=10,"Q3",IF(MONTH(G43)=11,"Q3",IF(MONTH(G43)=12,"Q3",IF(MONTH(G43)=1,"Q4",IF(MONTH(G43)=2,"Q4",IF(MONTH(G43)=3,"Q4"))))))))))))</f>
        <v>Q2</v>
      </c>
      <c r="C43" s="39"/>
      <c r="D43" s="39"/>
      <c r="E43" s="39"/>
      <c r="F43" s="6">
        <f t="shared" si="17"/>
        <v>5019</v>
      </c>
      <c r="G43" s="40">
        <v>41129</v>
      </c>
      <c r="H43" s="41">
        <v>0.1</v>
      </c>
      <c r="I43" s="42">
        <f t="shared" si="20"/>
        <v>502</v>
      </c>
      <c r="J43" s="35">
        <f t="shared" si="21"/>
        <v>41159</v>
      </c>
      <c r="K43" s="38" t="str">
        <f t="shared" si="22"/>
        <v>Friday</v>
      </c>
      <c r="L43" s="20" t="s">
        <v>31</v>
      </c>
      <c r="M43" s="36">
        <f t="shared" si="23"/>
        <v>41159</v>
      </c>
      <c r="N43" s="48">
        <v>41623</v>
      </c>
      <c r="O43" s="21"/>
      <c r="P43" s="22"/>
      <c r="Q43" s="43">
        <f t="shared" si="10"/>
        <v>17</v>
      </c>
      <c r="R43" s="44">
        <f t="shared" si="11"/>
        <v>128.01</v>
      </c>
    </row>
    <row r="44" spans="1:18" ht="16.5" customHeight="1">
      <c r="A44" s="18">
        <f t="shared" si="19"/>
        <v>34</v>
      </c>
      <c r="B44" s="19" t="str">
        <f t="shared" si="24"/>
        <v>Q2</v>
      </c>
      <c r="C44" s="39"/>
      <c r="D44" s="39"/>
      <c r="E44" s="39"/>
      <c r="F44" s="6">
        <f t="shared" si="17"/>
        <v>5029</v>
      </c>
      <c r="G44" s="40">
        <v>41129</v>
      </c>
      <c r="H44" s="41">
        <v>0.1</v>
      </c>
      <c r="I44" s="42">
        <f t="shared" si="20"/>
        <v>503</v>
      </c>
      <c r="J44" s="35">
        <f t="shared" si="21"/>
        <v>41159</v>
      </c>
      <c r="K44" s="38" t="str">
        <f t="shared" si="22"/>
        <v>Friday</v>
      </c>
      <c r="L44" s="20" t="s">
        <v>31</v>
      </c>
      <c r="M44" s="36">
        <f t="shared" si="23"/>
        <v>41159</v>
      </c>
      <c r="N44" s="48">
        <v>41623</v>
      </c>
      <c r="O44" s="21"/>
      <c r="P44" s="22"/>
      <c r="Q44" s="43">
        <f t="shared" si="10"/>
        <v>17</v>
      </c>
      <c r="R44" s="44">
        <f t="shared" si="11"/>
        <v>128.26499999999999</v>
      </c>
    </row>
    <row r="45" spans="1:18" ht="16.5" customHeight="1">
      <c r="A45" s="18">
        <f t="shared" si="19"/>
        <v>35</v>
      </c>
      <c r="B45" s="19" t="str">
        <f t="shared" si="24"/>
        <v>Q2</v>
      </c>
      <c r="C45" s="39"/>
      <c r="D45" s="39"/>
      <c r="E45" s="39"/>
      <c r="F45" s="6">
        <f t="shared" si="17"/>
        <v>5039</v>
      </c>
      <c r="G45" s="40">
        <v>41129</v>
      </c>
      <c r="H45" s="41">
        <v>0.1</v>
      </c>
      <c r="I45" s="42">
        <f t="shared" si="20"/>
        <v>504</v>
      </c>
      <c r="J45" s="35">
        <f t="shared" si="21"/>
        <v>41159</v>
      </c>
      <c r="K45" s="38" t="str">
        <f t="shared" si="22"/>
        <v>Friday</v>
      </c>
      <c r="L45" s="20" t="s">
        <v>31</v>
      </c>
      <c r="M45" s="36">
        <f t="shared" si="23"/>
        <v>41159</v>
      </c>
      <c r="N45" s="48">
        <v>41623</v>
      </c>
      <c r="O45" s="21"/>
      <c r="P45" s="22"/>
      <c r="Q45" s="43">
        <f t="shared" si="10"/>
        <v>17</v>
      </c>
      <c r="R45" s="44">
        <f t="shared" si="11"/>
        <v>128.51999999999998</v>
      </c>
    </row>
    <row r="46" spans="1:18" ht="16.5" customHeight="1">
      <c r="A46" s="18">
        <f t="shared" si="19"/>
        <v>36</v>
      </c>
      <c r="B46" s="19" t="str">
        <f t="shared" si="24"/>
        <v>Q2</v>
      </c>
      <c r="C46" s="39"/>
      <c r="D46" s="39"/>
      <c r="E46" s="39"/>
      <c r="F46" s="6">
        <f t="shared" si="17"/>
        <v>5049</v>
      </c>
      <c r="G46" s="40">
        <v>41129</v>
      </c>
      <c r="H46" s="41">
        <v>0.1</v>
      </c>
      <c r="I46" s="42">
        <f t="shared" si="20"/>
        <v>505</v>
      </c>
      <c r="J46" s="35">
        <f t="shared" si="21"/>
        <v>41159</v>
      </c>
      <c r="K46" s="38" t="str">
        <f t="shared" si="22"/>
        <v>Friday</v>
      </c>
      <c r="L46" s="20" t="s">
        <v>31</v>
      </c>
      <c r="M46" s="36">
        <f t="shared" si="23"/>
        <v>41159</v>
      </c>
      <c r="N46" s="48">
        <v>41623</v>
      </c>
      <c r="O46" s="21"/>
      <c r="P46" s="22"/>
      <c r="Q46" s="43">
        <f t="shared" si="10"/>
        <v>17</v>
      </c>
      <c r="R46" s="44">
        <f t="shared" si="11"/>
        <v>128.77499999999998</v>
      </c>
    </row>
    <row r="47" spans="1:18" ht="16.5" customHeight="1">
      <c r="A47" s="18">
        <f t="shared" si="19"/>
        <v>37</v>
      </c>
      <c r="B47" s="19" t="str">
        <f t="shared" si="24"/>
        <v>Q2</v>
      </c>
      <c r="C47" s="39"/>
      <c r="D47" s="39"/>
      <c r="E47" s="39"/>
      <c r="F47" s="6">
        <f t="shared" si="17"/>
        <v>5059</v>
      </c>
      <c r="G47" s="40">
        <v>41129</v>
      </c>
      <c r="H47" s="41">
        <v>0.1</v>
      </c>
      <c r="I47" s="42">
        <f t="shared" si="20"/>
        <v>506</v>
      </c>
      <c r="J47" s="35">
        <f t="shared" si="21"/>
        <v>41159</v>
      </c>
      <c r="K47" s="38" t="str">
        <f t="shared" si="22"/>
        <v>Friday</v>
      </c>
      <c r="L47" s="20" t="s">
        <v>31</v>
      </c>
      <c r="M47" s="36">
        <f t="shared" si="23"/>
        <v>41159</v>
      </c>
      <c r="N47" s="48">
        <v>41623</v>
      </c>
      <c r="O47" s="21"/>
      <c r="P47" s="22"/>
      <c r="Q47" s="43">
        <f t="shared" si="10"/>
        <v>17</v>
      </c>
      <c r="R47" s="44">
        <f t="shared" si="11"/>
        <v>129.03</v>
      </c>
    </row>
    <row r="48" spans="1:18" ht="16.5" customHeight="1">
      <c r="A48" s="18">
        <f t="shared" si="19"/>
        <v>38</v>
      </c>
      <c r="B48" s="19" t="str">
        <f t="shared" si="24"/>
        <v>Q2</v>
      </c>
      <c r="C48" s="39"/>
      <c r="D48" s="39"/>
      <c r="E48" s="39"/>
      <c r="F48" s="6">
        <f t="shared" si="17"/>
        <v>5069</v>
      </c>
      <c r="G48" s="40">
        <v>41129</v>
      </c>
      <c r="H48" s="41">
        <v>0.1</v>
      </c>
      <c r="I48" s="42">
        <f t="shared" si="20"/>
        <v>507</v>
      </c>
      <c r="J48" s="35">
        <f t="shared" si="21"/>
        <v>41159</v>
      </c>
      <c r="K48" s="38" t="str">
        <f t="shared" si="22"/>
        <v>Friday</v>
      </c>
      <c r="L48" s="20" t="s">
        <v>31</v>
      </c>
      <c r="M48" s="36">
        <f t="shared" si="23"/>
        <v>41159</v>
      </c>
      <c r="N48" s="48">
        <v>41623</v>
      </c>
      <c r="O48" s="21"/>
      <c r="P48" s="22"/>
      <c r="Q48" s="43">
        <f t="shared" si="10"/>
        <v>17</v>
      </c>
      <c r="R48" s="44">
        <f t="shared" si="11"/>
        <v>129.285</v>
      </c>
    </row>
    <row r="49" spans="1:18" ht="16.5" customHeight="1">
      <c r="A49" s="18">
        <f t="shared" si="19"/>
        <v>39</v>
      </c>
      <c r="B49" s="19" t="str">
        <f t="shared" si="24"/>
        <v>Q2</v>
      </c>
      <c r="C49" s="39"/>
      <c r="D49" s="39"/>
      <c r="E49" s="39"/>
      <c r="F49" s="6">
        <f t="shared" si="17"/>
        <v>5079</v>
      </c>
      <c r="G49" s="40">
        <v>41129</v>
      </c>
      <c r="H49" s="41">
        <v>0.1</v>
      </c>
      <c r="I49" s="42">
        <f t="shared" si="20"/>
        <v>508</v>
      </c>
      <c r="J49" s="35">
        <f t="shared" si="21"/>
        <v>41159</v>
      </c>
      <c r="K49" s="38" t="str">
        <f t="shared" si="22"/>
        <v>Friday</v>
      </c>
      <c r="L49" s="20" t="s">
        <v>31</v>
      </c>
      <c r="M49" s="36">
        <f t="shared" si="23"/>
        <v>41159</v>
      </c>
      <c r="N49" s="48">
        <v>41623</v>
      </c>
      <c r="O49" s="21"/>
      <c r="P49" s="22"/>
      <c r="Q49" s="43">
        <f t="shared" si="10"/>
        <v>17</v>
      </c>
      <c r="R49" s="44">
        <f t="shared" si="11"/>
        <v>129.54</v>
      </c>
    </row>
    <row r="50" spans="1:18" ht="16.5" customHeight="1">
      <c r="A50" s="18">
        <f t="shared" si="19"/>
        <v>40</v>
      </c>
      <c r="B50" s="19" t="str">
        <f t="shared" si="24"/>
        <v>Q2</v>
      </c>
      <c r="C50" s="39"/>
      <c r="D50" s="39"/>
      <c r="E50" s="39"/>
      <c r="F50" s="6">
        <f t="shared" si="17"/>
        <v>5089</v>
      </c>
      <c r="G50" s="40">
        <v>41129</v>
      </c>
      <c r="H50" s="41">
        <v>0.1</v>
      </c>
      <c r="I50" s="42">
        <f t="shared" si="20"/>
        <v>509</v>
      </c>
      <c r="J50" s="35">
        <f t="shared" si="21"/>
        <v>41159</v>
      </c>
      <c r="K50" s="38" t="str">
        <f t="shared" si="22"/>
        <v>Friday</v>
      </c>
      <c r="L50" s="20" t="s">
        <v>31</v>
      </c>
      <c r="M50" s="36">
        <f t="shared" si="23"/>
        <v>41159</v>
      </c>
      <c r="N50" s="48">
        <v>41623</v>
      </c>
      <c r="O50" s="21"/>
      <c r="P50" s="22"/>
      <c r="Q50" s="43">
        <f t="shared" si="10"/>
        <v>17</v>
      </c>
      <c r="R50" s="44">
        <f t="shared" si="11"/>
        <v>129.79499999999999</v>
      </c>
    </row>
    <row r="51" spans="1:18" ht="16.5" customHeight="1">
      <c r="A51" s="18">
        <f t="shared" si="19"/>
        <v>41</v>
      </c>
      <c r="B51" s="19" t="str">
        <f t="shared" si="24"/>
        <v>Q2</v>
      </c>
      <c r="C51" s="39"/>
      <c r="D51" s="39"/>
      <c r="E51" s="39"/>
      <c r="F51" s="6">
        <f t="shared" si="17"/>
        <v>5099</v>
      </c>
      <c r="G51" s="40">
        <v>41129</v>
      </c>
      <c r="H51" s="41">
        <v>0.1</v>
      </c>
      <c r="I51" s="42">
        <f t="shared" si="20"/>
        <v>510</v>
      </c>
      <c r="J51" s="35">
        <f t="shared" si="21"/>
        <v>41159</v>
      </c>
      <c r="K51" s="38" t="str">
        <f t="shared" si="22"/>
        <v>Friday</v>
      </c>
      <c r="L51" s="20" t="s">
        <v>31</v>
      </c>
      <c r="M51" s="36">
        <f t="shared" si="23"/>
        <v>41159</v>
      </c>
      <c r="N51" s="48">
        <v>41623</v>
      </c>
      <c r="O51" s="21"/>
      <c r="P51" s="22"/>
      <c r="Q51" s="43">
        <f t="shared" si="10"/>
        <v>17</v>
      </c>
      <c r="R51" s="44">
        <f t="shared" si="11"/>
        <v>130.04999999999998</v>
      </c>
    </row>
    <row r="52" spans="1:18" ht="16.5" customHeight="1">
      <c r="A52" s="18">
        <f t="shared" si="19"/>
        <v>42</v>
      </c>
      <c r="B52" s="19" t="str">
        <f t="shared" si="24"/>
        <v>Q2</v>
      </c>
      <c r="C52" s="39"/>
      <c r="D52" s="39"/>
      <c r="E52" s="39"/>
      <c r="F52" s="6">
        <f t="shared" si="17"/>
        <v>5109</v>
      </c>
      <c r="G52" s="40">
        <v>41129</v>
      </c>
      <c r="H52" s="41">
        <v>0.1</v>
      </c>
      <c r="I52" s="42">
        <f t="shared" si="20"/>
        <v>511</v>
      </c>
      <c r="J52" s="35">
        <f t="shared" si="21"/>
        <v>41159</v>
      </c>
      <c r="K52" s="38" t="str">
        <f t="shared" si="22"/>
        <v>Friday</v>
      </c>
      <c r="L52" s="20" t="s">
        <v>31</v>
      </c>
      <c r="M52" s="36">
        <f t="shared" si="23"/>
        <v>41159</v>
      </c>
      <c r="N52" s="48">
        <v>41623</v>
      </c>
      <c r="O52" s="21"/>
      <c r="P52" s="22"/>
      <c r="Q52" s="43">
        <f t="shared" si="10"/>
        <v>17</v>
      </c>
      <c r="R52" s="44">
        <f t="shared" si="11"/>
        <v>130.30500000000001</v>
      </c>
    </row>
    <row r="53" spans="1:18" ht="16.5" customHeight="1">
      <c r="A53" s="18">
        <f t="shared" si="19"/>
        <v>43</v>
      </c>
      <c r="B53" s="19" t="str">
        <f t="shared" si="24"/>
        <v>Q2</v>
      </c>
      <c r="C53" s="39"/>
      <c r="D53" s="39"/>
      <c r="E53" s="39"/>
      <c r="F53" s="6">
        <f t="shared" si="17"/>
        <v>5119</v>
      </c>
      <c r="G53" s="40">
        <v>41129</v>
      </c>
      <c r="H53" s="41">
        <v>0.1</v>
      </c>
      <c r="I53" s="42">
        <f t="shared" si="20"/>
        <v>512</v>
      </c>
      <c r="J53" s="35">
        <f t="shared" si="21"/>
        <v>41159</v>
      </c>
      <c r="K53" s="38" t="str">
        <f t="shared" si="22"/>
        <v>Friday</v>
      </c>
      <c r="L53" s="20" t="s">
        <v>31</v>
      </c>
      <c r="M53" s="36">
        <f t="shared" si="23"/>
        <v>41159</v>
      </c>
      <c r="N53" s="48">
        <v>41623</v>
      </c>
      <c r="O53" s="21"/>
      <c r="P53" s="22"/>
      <c r="Q53" s="43">
        <f t="shared" si="10"/>
        <v>17</v>
      </c>
      <c r="R53" s="44">
        <f t="shared" si="11"/>
        <v>130.56</v>
      </c>
    </row>
    <row r="54" spans="1:18" ht="16.5" customHeight="1">
      <c r="A54" s="18">
        <f t="shared" si="19"/>
        <v>44</v>
      </c>
      <c r="B54" s="19" t="str">
        <f t="shared" si="24"/>
        <v>Q2</v>
      </c>
      <c r="C54" s="39"/>
      <c r="D54" s="39"/>
      <c r="E54" s="39"/>
      <c r="F54" s="6">
        <f t="shared" si="17"/>
        <v>5129</v>
      </c>
      <c r="G54" s="40">
        <v>41129</v>
      </c>
      <c r="H54" s="41">
        <v>0.1</v>
      </c>
      <c r="I54" s="42">
        <f t="shared" si="20"/>
        <v>513</v>
      </c>
      <c r="J54" s="35">
        <f t="shared" si="21"/>
        <v>41159</v>
      </c>
      <c r="K54" s="38" t="str">
        <f t="shared" si="22"/>
        <v>Friday</v>
      </c>
      <c r="L54" s="20" t="s">
        <v>31</v>
      </c>
      <c r="M54" s="36">
        <f t="shared" si="23"/>
        <v>41159</v>
      </c>
      <c r="N54" s="48">
        <v>41623</v>
      </c>
      <c r="O54" s="21"/>
      <c r="P54" s="22"/>
      <c r="Q54" s="43">
        <f t="shared" si="10"/>
        <v>17</v>
      </c>
      <c r="R54" s="44">
        <f t="shared" si="11"/>
        <v>130.815</v>
      </c>
    </row>
    <row r="55" spans="1:18" ht="16.5" customHeight="1">
      <c r="A55" s="18">
        <f t="shared" si="19"/>
        <v>45</v>
      </c>
      <c r="B55" s="19" t="str">
        <f t="shared" si="24"/>
        <v>Q2</v>
      </c>
      <c r="C55" s="39"/>
      <c r="D55" s="39"/>
      <c r="E55" s="39"/>
      <c r="F55" s="6">
        <f t="shared" si="17"/>
        <v>5139</v>
      </c>
      <c r="G55" s="40">
        <v>41129</v>
      </c>
      <c r="H55" s="41">
        <v>0.1</v>
      </c>
      <c r="I55" s="42">
        <f t="shared" si="20"/>
        <v>514</v>
      </c>
      <c r="J55" s="35">
        <f t="shared" si="21"/>
        <v>41159</v>
      </c>
      <c r="K55" s="38" t="str">
        <f t="shared" si="22"/>
        <v>Friday</v>
      </c>
      <c r="L55" s="20" t="s">
        <v>31</v>
      </c>
      <c r="M55" s="36">
        <f t="shared" si="23"/>
        <v>41159</v>
      </c>
      <c r="N55" s="48">
        <v>41623</v>
      </c>
      <c r="O55" s="21"/>
      <c r="P55" s="22"/>
      <c r="Q55" s="43">
        <f t="shared" si="10"/>
        <v>17</v>
      </c>
      <c r="R55" s="44">
        <f t="shared" si="11"/>
        <v>131.07</v>
      </c>
    </row>
    <row r="56" spans="1:18" ht="16.5" customHeight="1">
      <c r="A56" s="18">
        <f t="shared" si="19"/>
        <v>46</v>
      </c>
      <c r="B56" s="19" t="str">
        <f t="shared" si="24"/>
        <v>Q2</v>
      </c>
      <c r="C56" s="39"/>
      <c r="D56" s="39"/>
      <c r="E56" s="39"/>
      <c r="F56" s="6">
        <f t="shared" si="17"/>
        <v>5149</v>
      </c>
      <c r="G56" s="40">
        <v>41129</v>
      </c>
      <c r="H56" s="41">
        <v>0.1</v>
      </c>
      <c r="I56" s="42">
        <f t="shared" si="20"/>
        <v>515</v>
      </c>
      <c r="J56" s="35">
        <f t="shared" si="21"/>
        <v>41159</v>
      </c>
      <c r="K56" s="38" t="str">
        <f t="shared" si="22"/>
        <v>Friday</v>
      </c>
      <c r="L56" s="20" t="s">
        <v>31</v>
      </c>
      <c r="M56" s="36">
        <f t="shared" si="23"/>
        <v>41159</v>
      </c>
      <c r="N56" s="48">
        <v>41623</v>
      </c>
      <c r="O56" s="21"/>
      <c r="P56" s="22"/>
      <c r="Q56" s="43">
        <f t="shared" si="10"/>
        <v>17</v>
      </c>
      <c r="R56" s="44">
        <f t="shared" si="11"/>
        <v>131.32499999999999</v>
      </c>
    </row>
    <row r="57" spans="1:18" ht="16.5" customHeight="1">
      <c r="A57" s="18">
        <f t="shared" si="19"/>
        <v>47</v>
      </c>
      <c r="B57" s="19" t="str">
        <f t="shared" si="24"/>
        <v>Q2</v>
      </c>
      <c r="C57" s="39"/>
      <c r="D57" s="39"/>
      <c r="E57" s="39"/>
      <c r="F57" s="6">
        <f t="shared" si="17"/>
        <v>5159</v>
      </c>
      <c r="G57" s="40">
        <v>41129</v>
      </c>
      <c r="H57" s="41">
        <v>0.1</v>
      </c>
      <c r="I57" s="42">
        <f t="shared" si="20"/>
        <v>516</v>
      </c>
      <c r="J57" s="35">
        <f t="shared" si="21"/>
        <v>41159</v>
      </c>
      <c r="K57" s="38" t="str">
        <f t="shared" si="22"/>
        <v>Friday</v>
      </c>
      <c r="L57" s="20" t="s">
        <v>31</v>
      </c>
      <c r="M57" s="36">
        <f t="shared" si="23"/>
        <v>41159</v>
      </c>
      <c r="N57" s="48">
        <v>41623</v>
      </c>
      <c r="O57" s="21"/>
      <c r="P57" s="22"/>
      <c r="Q57" s="43">
        <f t="shared" si="10"/>
        <v>17</v>
      </c>
      <c r="R57" s="44">
        <f t="shared" si="11"/>
        <v>131.57999999999998</v>
      </c>
    </row>
    <row r="58" spans="1:18" ht="16.5" customHeight="1">
      <c r="A58" s="18">
        <f t="shared" si="19"/>
        <v>48</v>
      </c>
      <c r="B58" s="19" t="str">
        <f t="shared" si="24"/>
        <v>Q2</v>
      </c>
      <c r="C58" s="39"/>
      <c r="D58" s="39"/>
      <c r="E58" s="39"/>
      <c r="F58" s="6">
        <f t="shared" si="17"/>
        <v>5169</v>
      </c>
      <c r="G58" s="40">
        <v>41129</v>
      </c>
      <c r="H58" s="41">
        <v>0.1</v>
      </c>
      <c r="I58" s="42">
        <f t="shared" si="20"/>
        <v>517</v>
      </c>
      <c r="J58" s="35">
        <f t="shared" si="21"/>
        <v>41159</v>
      </c>
      <c r="K58" s="38" t="str">
        <f t="shared" si="22"/>
        <v>Friday</v>
      </c>
      <c r="L58" s="20" t="s">
        <v>31</v>
      </c>
      <c r="M58" s="36">
        <f t="shared" si="23"/>
        <v>41159</v>
      </c>
      <c r="N58" s="48">
        <v>41623</v>
      </c>
      <c r="O58" s="21"/>
      <c r="P58" s="22"/>
      <c r="Q58" s="43">
        <f t="shared" si="10"/>
        <v>17</v>
      </c>
      <c r="R58" s="44">
        <f t="shared" si="11"/>
        <v>131.83500000000001</v>
      </c>
    </row>
    <row r="59" spans="1:18" ht="16.5" customHeight="1">
      <c r="A59" s="18">
        <f t="shared" si="19"/>
        <v>49</v>
      </c>
      <c r="B59" s="19" t="str">
        <f t="shared" si="24"/>
        <v>Q2</v>
      </c>
      <c r="C59" s="39"/>
      <c r="D59" s="39"/>
      <c r="E59" s="39"/>
      <c r="F59" s="6">
        <f t="shared" si="17"/>
        <v>5179</v>
      </c>
      <c r="G59" s="40">
        <v>41129</v>
      </c>
      <c r="H59" s="41">
        <v>0.1</v>
      </c>
      <c r="I59" s="42">
        <f t="shared" si="20"/>
        <v>518</v>
      </c>
      <c r="J59" s="35">
        <f t="shared" si="21"/>
        <v>41159</v>
      </c>
      <c r="K59" s="38" t="str">
        <f t="shared" si="22"/>
        <v>Friday</v>
      </c>
      <c r="L59" s="20" t="s">
        <v>31</v>
      </c>
      <c r="M59" s="36">
        <f t="shared" si="23"/>
        <v>41159</v>
      </c>
      <c r="N59" s="48">
        <v>41623</v>
      </c>
      <c r="O59" s="21"/>
      <c r="P59" s="22"/>
      <c r="Q59" s="43">
        <f t="shared" si="10"/>
        <v>17</v>
      </c>
      <c r="R59" s="44">
        <f t="shared" si="11"/>
        <v>132.09</v>
      </c>
    </row>
    <row r="60" spans="1:18" ht="16.5" customHeight="1">
      <c r="A60" s="18">
        <f t="shared" si="19"/>
        <v>50</v>
      </c>
      <c r="B60" s="19" t="str">
        <f t="shared" si="24"/>
        <v>Q2</v>
      </c>
      <c r="C60" s="39"/>
      <c r="D60" s="39"/>
      <c r="E60" s="39"/>
      <c r="F60" s="6">
        <f t="shared" si="17"/>
        <v>5189</v>
      </c>
      <c r="G60" s="40">
        <v>41129</v>
      </c>
      <c r="H60" s="41">
        <v>0.1</v>
      </c>
      <c r="I60" s="42">
        <f t="shared" si="20"/>
        <v>519</v>
      </c>
      <c r="J60" s="35">
        <f t="shared" si="21"/>
        <v>41159</v>
      </c>
      <c r="K60" s="38" t="str">
        <f t="shared" si="22"/>
        <v>Friday</v>
      </c>
      <c r="L60" s="20" t="s">
        <v>31</v>
      </c>
      <c r="M60" s="36">
        <f t="shared" si="23"/>
        <v>41159</v>
      </c>
      <c r="N60" s="48">
        <v>41623</v>
      </c>
      <c r="O60" s="21"/>
      <c r="P60" s="22"/>
      <c r="Q60" s="43">
        <f t="shared" si="10"/>
        <v>17</v>
      </c>
      <c r="R60" s="44">
        <f t="shared" si="11"/>
        <v>132.345</v>
      </c>
    </row>
    <row r="61" spans="1:18" ht="16.5" customHeight="1">
      <c r="A61" s="18">
        <f t="shared" si="19"/>
        <v>51</v>
      </c>
      <c r="B61" s="19" t="str">
        <f t="shared" si="24"/>
        <v>Q2</v>
      </c>
      <c r="C61" s="39"/>
      <c r="D61" s="39"/>
      <c r="E61" s="39"/>
      <c r="F61" s="6">
        <f t="shared" si="17"/>
        <v>5199</v>
      </c>
      <c r="G61" s="40">
        <v>41129</v>
      </c>
      <c r="H61" s="41">
        <v>0.1</v>
      </c>
      <c r="I61" s="42">
        <f t="shared" si="20"/>
        <v>520</v>
      </c>
      <c r="J61" s="35">
        <f t="shared" si="21"/>
        <v>41159</v>
      </c>
      <c r="K61" s="38" t="str">
        <f t="shared" si="22"/>
        <v>Friday</v>
      </c>
      <c r="L61" s="20" t="s">
        <v>31</v>
      </c>
      <c r="M61" s="36">
        <f t="shared" si="23"/>
        <v>41159</v>
      </c>
      <c r="N61" s="48">
        <v>41623</v>
      </c>
      <c r="O61" s="21"/>
      <c r="P61" s="22"/>
      <c r="Q61" s="43">
        <f t="shared" si="10"/>
        <v>17</v>
      </c>
      <c r="R61" s="44">
        <f t="shared" si="11"/>
        <v>132.6</v>
      </c>
    </row>
    <row r="62" spans="1:18" ht="16.5" customHeight="1">
      <c r="A62" s="18">
        <f t="shared" si="19"/>
        <v>52</v>
      </c>
      <c r="B62" s="19" t="str">
        <f t="shared" si="24"/>
        <v>Q2</v>
      </c>
      <c r="C62" s="39"/>
      <c r="D62" s="39"/>
      <c r="E62" s="39"/>
      <c r="F62" s="6">
        <f t="shared" si="17"/>
        <v>5209</v>
      </c>
      <c r="G62" s="40">
        <v>41129</v>
      </c>
      <c r="H62" s="41">
        <v>0.1</v>
      </c>
      <c r="I62" s="42">
        <f t="shared" si="20"/>
        <v>521</v>
      </c>
      <c r="J62" s="35">
        <f t="shared" si="21"/>
        <v>41159</v>
      </c>
      <c r="K62" s="38" t="str">
        <f t="shared" si="22"/>
        <v>Friday</v>
      </c>
      <c r="L62" s="20" t="s">
        <v>31</v>
      </c>
      <c r="M62" s="36">
        <f t="shared" si="23"/>
        <v>41159</v>
      </c>
      <c r="N62" s="48">
        <v>41623</v>
      </c>
      <c r="O62" s="21"/>
      <c r="P62" s="22"/>
      <c r="Q62" s="43">
        <f t="shared" si="10"/>
        <v>17</v>
      </c>
      <c r="R62" s="44">
        <f t="shared" si="11"/>
        <v>132.85499999999999</v>
      </c>
    </row>
    <row r="63" spans="1:18" ht="16.5" customHeight="1">
      <c r="A63" s="18">
        <f t="shared" si="19"/>
        <v>53</v>
      </c>
      <c r="B63" s="19" t="str">
        <f t="shared" si="24"/>
        <v>Q2</v>
      </c>
      <c r="C63" s="39"/>
      <c r="D63" s="39"/>
      <c r="E63" s="39"/>
      <c r="F63" s="6">
        <f t="shared" si="17"/>
        <v>5219</v>
      </c>
      <c r="G63" s="40">
        <v>41129</v>
      </c>
      <c r="H63" s="41">
        <v>0.1</v>
      </c>
      <c r="I63" s="42">
        <f t="shared" si="20"/>
        <v>522</v>
      </c>
      <c r="J63" s="35">
        <f t="shared" si="21"/>
        <v>41159</v>
      </c>
      <c r="K63" s="38" t="str">
        <f t="shared" si="22"/>
        <v>Friday</v>
      </c>
      <c r="L63" s="20" t="s">
        <v>31</v>
      </c>
      <c r="M63" s="36">
        <f t="shared" si="23"/>
        <v>41159</v>
      </c>
      <c r="N63" s="48">
        <v>41623</v>
      </c>
      <c r="O63" s="21"/>
      <c r="P63" s="22"/>
      <c r="Q63" s="43">
        <f t="shared" si="10"/>
        <v>17</v>
      </c>
      <c r="R63" s="44">
        <f t="shared" si="11"/>
        <v>133.11000000000001</v>
      </c>
    </row>
    <row r="64" spans="1:18" ht="16.5" customHeight="1">
      <c r="A64" s="18">
        <f t="shared" si="19"/>
        <v>54</v>
      </c>
      <c r="B64" s="19" t="str">
        <f t="shared" si="24"/>
        <v>Q2</v>
      </c>
      <c r="C64" s="39"/>
      <c r="D64" s="39"/>
      <c r="E64" s="39"/>
      <c r="F64" s="6">
        <f t="shared" si="17"/>
        <v>5229</v>
      </c>
      <c r="G64" s="40">
        <v>41129</v>
      </c>
      <c r="H64" s="41">
        <v>0.1</v>
      </c>
      <c r="I64" s="42">
        <f t="shared" si="20"/>
        <v>523</v>
      </c>
      <c r="J64" s="35">
        <f t="shared" si="21"/>
        <v>41159</v>
      </c>
      <c r="K64" s="38" t="str">
        <f t="shared" si="22"/>
        <v>Friday</v>
      </c>
      <c r="L64" s="20" t="s">
        <v>31</v>
      </c>
      <c r="M64" s="36">
        <f t="shared" si="23"/>
        <v>41159</v>
      </c>
      <c r="N64" s="48">
        <v>41623</v>
      </c>
      <c r="O64" s="21"/>
      <c r="P64" s="22"/>
      <c r="Q64" s="43">
        <f t="shared" si="10"/>
        <v>17</v>
      </c>
      <c r="R64" s="44">
        <f t="shared" si="11"/>
        <v>133.36500000000001</v>
      </c>
    </row>
    <row r="65" spans="1:18" ht="16.5" customHeight="1">
      <c r="A65" s="18">
        <f t="shared" si="19"/>
        <v>55</v>
      </c>
      <c r="B65" s="19" t="str">
        <f t="shared" si="24"/>
        <v>Q2</v>
      </c>
      <c r="C65" s="39"/>
      <c r="D65" s="39"/>
      <c r="E65" s="39"/>
      <c r="F65" s="6">
        <f t="shared" si="17"/>
        <v>5239</v>
      </c>
      <c r="G65" s="40">
        <v>41129</v>
      </c>
      <c r="H65" s="41">
        <v>0.1</v>
      </c>
      <c r="I65" s="42">
        <f t="shared" si="20"/>
        <v>524</v>
      </c>
      <c r="J65" s="35">
        <f t="shared" si="21"/>
        <v>41159</v>
      </c>
      <c r="K65" s="38" t="str">
        <f t="shared" si="22"/>
        <v>Friday</v>
      </c>
      <c r="L65" s="20" t="s">
        <v>31</v>
      </c>
      <c r="M65" s="36">
        <f t="shared" si="23"/>
        <v>41159</v>
      </c>
      <c r="N65" s="48">
        <v>41623</v>
      </c>
      <c r="O65" s="21"/>
      <c r="P65" s="22"/>
      <c r="Q65" s="43">
        <f t="shared" si="10"/>
        <v>17</v>
      </c>
      <c r="R65" s="44">
        <f t="shared" si="11"/>
        <v>133.62</v>
      </c>
    </row>
    <row r="66" spans="1:18" ht="16.5" customHeight="1">
      <c r="A66" s="18">
        <f t="shared" si="19"/>
        <v>56</v>
      </c>
      <c r="B66" s="19" t="str">
        <f t="shared" si="24"/>
        <v>Q2</v>
      </c>
      <c r="C66" s="39"/>
      <c r="D66" s="39"/>
      <c r="E66" s="39"/>
      <c r="F66" s="6">
        <f t="shared" si="17"/>
        <v>5249</v>
      </c>
      <c r="G66" s="40">
        <v>41129</v>
      </c>
      <c r="H66" s="41">
        <v>0.1</v>
      </c>
      <c r="I66" s="42">
        <f t="shared" si="20"/>
        <v>525</v>
      </c>
      <c r="J66" s="35">
        <f t="shared" si="21"/>
        <v>41159</v>
      </c>
      <c r="K66" s="38" t="str">
        <f t="shared" si="22"/>
        <v>Friday</v>
      </c>
      <c r="L66" s="20" t="s">
        <v>31</v>
      </c>
      <c r="M66" s="36">
        <f t="shared" si="23"/>
        <v>41159</v>
      </c>
      <c r="N66" s="48">
        <v>41623</v>
      </c>
      <c r="O66" s="21"/>
      <c r="P66" s="22"/>
      <c r="Q66" s="43">
        <f t="shared" si="10"/>
        <v>17</v>
      </c>
      <c r="R66" s="44">
        <f t="shared" si="11"/>
        <v>133.875</v>
      </c>
    </row>
    <row r="67" spans="1:18" ht="16.5" customHeight="1">
      <c r="A67" s="18">
        <f t="shared" si="19"/>
        <v>57</v>
      </c>
      <c r="B67" s="19" t="str">
        <f t="shared" si="24"/>
        <v>Q2</v>
      </c>
      <c r="C67" s="39"/>
      <c r="D67" s="39"/>
      <c r="E67" s="39"/>
      <c r="F67" s="6">
        <f t="shared" si="17"/>
        <v>5259</v>
      </c>
      <c r="G67" s="40">
        <v>41129</v>
      </c>
      <c r="H67" s="41">
        <v>0.1</v>
      </c>
      <c r="I67" s="42">
        <f t="shared" si="20"/>
        <v>526</v>
      </c>
      <c r="J67" s="35">
        <f t="shared" si="21"/>
        <v>41159</v>
      </c>
      <c r="K67" s="38" t="str">
        <f t="shared" si="22"/>
        <v>Friday</v>
      </c>
      <c r="L67" s="20" t="s">
        <v>31</v>
      </c>
      <c r="M67" s="36">
        <f t="shared" si="23"/>
        <v>41159</v>
      </c>
      <c r="N67" s="48">
        <v>41623</v>
      </c>
      <c r="O67" s="21"/>
      <c r="P67" s="22"/>
      <c r="Q67" s="43">
        <f t="shared" si="10"/>
        <v>17</v>
      </c>
      <c r="R67" s="44">
        <f t="shared" si="11"/>
        <v>134.13</v>
      </c>
    </row>
    <row r="68" spans="1:18" ht="16.5" customHeight="1">
      <c r="A68" s="18">
        <f t="shared" si="19"/>
        <v>58</v>
      </c>
      <c r="B68" s="19" t="str">
        <f t="shared" si="24"/>
        <v>Q2</v>
      </c>
      <c r="C68" s="39"/>
      <c r="D68" s="39"/>
      <c r="E68" s="39"/>
      <c r="F68" s="6">
        <f t="shared" si="17"/>
        <v>5269</v>
      </c>
      <c r="G68" s="40">
        <v>41129</v>
      </c>
      <c r="H68" s="41">
        <v>0.1</v>
      </c>
      <c r="I68" s="42">
        <f t="shared" si="20"/>
        <v>527</v>
      </c>
      <c r="J68" s="35">
        <f t="shared" si="21"/>
        <v>41159</v>
      </c>
      <c r="K68" s="38" t="str">
        <f t="shared" si="22"/>
        <v>Friday</v>
      </c>
      <c r="L68" s="20" t="s">
        <v>31</v>
      </c>
      <c r="M68" s="36">
        <f t="shared" si="23"/>
        <v>41159</v>
      </c>
      <c r="N68" s="48">
        <v>41623</v>
      </c>
      <c r="O68" s="21"/>
      <c r="P68" s="22"/>
      <c r="Q68" s="43">
        <f t="shared" si="10"/>
        <v>17</v>
      </c>
      <c r="R68" s="44">
        <f t="shared" si="11"/>
        <v>134.38499999999999</v>
      </c>
    </row>
    <row r="69" spans="1:18" ht="16.5" customHeight="1">
      <c r="A69" s="18">
        <f t="shared" si="19"/>
        <v>59</v>
      </c>
      <c r="B69" s="19" t="str">
        <f t="shared" si="24"/>
        <v>Q2</v>
      </c>
      <c r="C69" s="39"/>
      <c r="D69" s="39"/>
      <c r="E69" s="39"/>
      <c r="F69" s="6">
        <f t="shared" si="17"/>
        <v>5279</v>
      </c>
      <c r="G69" s="40">
        <v>41129</v>
      </c>
      <c r="H69" s="41">
        <v>0.1</v>
      </c>
      <c r="I69" s="42">
        <f t="shared" si="20"/>
        <v>528</v>
      </c>
      <c r="J69" s="35">
        <f t="shared" si="21"/>
        <v>41159</v>
      </c>
      <c r="K69" s="38" t="str">
        <f t="shared" si="22"/>
        <v>Friday</v>
      </c>
      <c r="L69" s="20" t="s">
        <v>31</v>
      </c>
      <c r="M69" s="36">
        <f t="shared" si="23"/>
        <v>41159</v>
      </c>
      <c r="N69" s="48">
        <v>41623</v>
      </c>
      <c r="O69" s="21"/>
      <c r="P69" s="22"/>
      <c r="Q69" s="43">
        <f t="shared" si="10"/>
        <v>17</v>
      </c>
      <c r="R69" s="44">
        <f t="shared" si="11"/>
        <v>134.63999999999999</v>
      </c>
    </row>
    <row r="70" spans="1:18" ht="16.5" customHeight="1">
      <c r="A70" s="18">
        <f t="shared" si="19"/>
        <v>60</v>
      </c>
      <c r="B70" s="19" t="str">
        <f t="shared" si="24"/>
        <v>Q2</v>
      </c>
      <c r="C70" s="39"/>
      <c r="D70" s="39"/>
      <c r="E70" s="39"/>
      <c r="F70" s="6">
        <f t="shared" si="17"/>
        <v>5289</v>
      </c>
      <c r="G70" s="40">
        <v>41129</v>
      </c>
      <c r="H70" s="41">
        <v>0.1</v>
      </c>
      <c r="I70" s="42">
        <f t="shared" si="20"/>
        <v>529</v>
      </c>
      <c r="J70" s="35">
        <f t="shared" si="21"/>
        <v>41159</v>
      </c>
      <c r="K70" s="38" t="str">
        <f t="shared" si="22"/>
        <v>Friday</v>
      </c>
      <c r="L70" s="20" t="s">
        <v>31</v>
      </c>
      <c r="M70" s="36">
        <f t="shared" si="23"/>
        <v>41159</v>
      </c>
      <c r="N70" s="48">
        <v>41623</v>
      </c>
      <c r="O70" s="21"/>
      <c r="P70" s="22"/>
      <c r="Q70" s="43">
        <f t="shared" si="10"/>
        <v>17</v>
      </c>
      <c r="R70" s="44">
        <f t="shared" si="11"/>
        <v>134.89499999999998</v>
      </c>
    </row>
    <row r="71" spans="1:18" ht="16.5" customHeight="1">
      <c r="A71" s="18">
        <f t="shared" si="19"/>
        <v>61</v>
      </c>
      <c r="B71" s="19" t="str">
        <f t="shared" si="24"/>
        <v>Q2</v>
      </c>
      <c r="C71" s="39"/>
      <c r="D71" s="39"/>
      <c r="E71" s="39"/>
      <c r="F71" s="6">
        <f t="shared" si="17"/>
        <v>5299</v>
      </c>
      <c r="G71" s="40">
        <v>41129</v>
      </c>
      <c r="H71" s="41">
        <v>0.1</v>
      </c>
      <c r="I71" s="42">
        <f t="shared" si="20"/>
        <v>530</v>
      </c>
      <c r="J71" s="35">
        <f t="shared" si="21"/>
        <v>41159</v>
      </c>
      <c r="K71" s="38" t="str">
        <f t="shared" si="22"/>
        <v>Friday</v>
      </c>
      <c r="L71" s="20" t="s">
        <v>31</v>
      </c>
      <c r="M71" s="36">
        <f t="shared" si="23"/>
        <v>41159</v>
      </c>
      <c r="N71" s="48">
        <v>41623</v>
      </c>
      <c r="O71" s="21"/>
      <c r="P71" s="22"/>
      <c r="Q71" s="43">
        <f t="shared" si="10"/>
        <v>17</v>
      </c>
      <c r="R71" s="44">
        <f t="shared" si="11"/>
        <v>135.14999999999998</v>
      </c>
    </row>
    <row r="72" spans="1:18" ht="16.5" customHeight="1">
      <c r="A72" s="18">
        <f t="shared" si="19"/>
        <v>62</v>
      </c>
      <c r="B72" s="19" t="str">
        <f t="shared" si="24"/>
        <v>Q2</v>
      </c>
      <c r="C72" s="39"/>
      <c r="D72" s="39"/>
      <c r="E72" s="39"/>
      <c r="F72" s="6">
        <f t="shared" si="17"/>
        <v>5309</v>
      </c>
      <c r="G72" s="40">
        <v>41129</v>
      </c>
      <c r="H72" s="41">
        <v>0.1</v>
      </c>
      <c r="I72" s="42">
        <f t="shared" si="20"/>
        <v>531</v>
      </c>
      <c r="J72" s="35">
        <f t="shared" si="21"/>
        <v>41159</v>
      </c>
      <c r="K72" s="38" t="str">
        <f t="shared" si="22"/>
        <v>Friday</v>
      </c>
      <c r="L72" s="20" t="s">
        <v>31</v>
      </c>
      <c r="M72" s="36">
        <f t="shared" si="23"/>
        <v>41159</v>
      </c>
      <c r="N72" s="48">
        <v>41623</v>
      </c>
      <c r="O72" s="21"/>
      <c r="P72" s="22"/>
      <c r="Q72" s="43">
        <f t="shared" si="10"/>
        <v>17</v>
      </c>
      <c r="R72" s="44">
        <f t="shared" si="11"/>
        <v>135.405</v>
      </c>
    </row>
    <row r="73" spans="1:18" ht="16.5" customHeight="1">
      <c r="A73" s="18">
        <f t="shared" si="19"/>
        <v>63</v>
      </c>
      <c r="B73" s="19" t="str">
        <f t="shared" si="24"/>
        <v>Q2</v>
      </c>
      <c r="C73" s="39"/>
      <c r="D73" s="39"/>
      <c r="E73" s="39"/>
      <c r="F73" s="6">
        <f t="shared" si="17"/>
        <v>5319</v>
      </c>
      <c r="G73" s="40">
        <v>41129</v>
      </c>
      <c r="H73" s="41">
        <v>0.1</v>
      </c>
      <c r="I73" s="42">
        <f t="shared" si="20"/>
        <v>532</v>
      </c>
      <c r="J73" s="35">
        <f t="shared" si="21"/>
        <v>41159</v>
      </c>
      <c r="K73" s="38" t="str">
        <f t="shared" si="22"/>
        <v>Friday</v>
      </c>
      <c r="L73" s="20" t="s">
        <v>31</v>
      </c>
      <c r="M73" s="36">
        <f t="shared" si="23"/>
        <v>41159</v>
      </c>
      <c r="N73" s="48">
        <v>41623</v>
      </c>
      <c r="O73" s="21"/>
      <c r="P73" s="22"/>
      <c r="Q73" s="43">
        <f t="shared" si="10"/>
        <v>17</v>
      </c>
      <c r="R73" s="44">
        <f t="shared" si="11"/>
        <v>135.66</v>
      </c>
    </row>
    <row r="74" spans="1:18" ht="16.5" customHeight="1">
      <c r="A74" s="18">
        <f t="shared" si="19"/>
        <v>64</v>
      </c>
      <c r="B74" s="19" t="str">
        <f t="shared" si="24"/>
        <v>Q2</v>
      </c>
      <c r="C74" s="39"/>
      <c r="D74" s="39"/>
      <c r="E74" s="39"/>
      <c r="F74" s="6">
        <f t="shared" si="17"/>
        <v>5329</v>
      </c>
      <c r="G74" s="40">
        <v>41129</v>
      </c>
      <c r="H74" s="41">
        <v>0.1</v>
      </c>
      <c r="I74" s="42">
        <f t="shared" si="20"/>
        <v>533</v>
      </c>
      <c r="J74" s="35">
        <f t="shared" si="21"/>
        <v>41159</v>
      </c>
      <c r="K74" s="38" t="str">
        <f t="shared" si="22"/>
        <v>Friday</v>
      </c>
      <c r="L74" s="20" t="s">
        <v>31</v>
      </c>
      <c r="M74" s="36">
        <f t="shared" si="23"/>
        <v>41159</v>
      </c>
      <c r="N74" s="48">
        <v>41623</v>
      </c>
      <c r="O74" s="21"/>
      <c r="P74" s="22"/>
      <c r="Q74" s="43">
        <f t="shared" si="10"/>
        <v>17</v>
      </c>
      <c r="R74" s="44">
        <f t="shared" si="11"/>
        <v>135.91499999999999</v>
      </c>
    </row>
    <row r="75" spans="1:18" ht="16.5" customHeight="1">
      <c r="A75" s="18">
        <f t="shared" si="19"/>
        <v>65</v>
      </c>
      <c r="B75" s="19" t="str">
        <f t="shared" si="24"/>
        <v>Q2</v>
      </c>
      <c r="C75" s="39"/>
      <c r="D75" s="39"/>
      <c r="E75" s="39"/>
      <c r="F75" s="6">
        <f t="shared" si="17"/>
        <v>5339</v>
      </c>
      <c r="G75" s="40">
        <v>41129</v>
      </c>
      <c r="H75" s="41">
        <v>0.1</v>
      </c>
      <c r="I75" s="42">
        <f t="shared" si="20"/>
        <v>534</v>
      </c>
      <c r="J75" s="35">
        <f t="shared" si="21"/>
        <v>41159</v>
      </c>
      <c r="K75" s="38" t="str">
        <f t="shared" si="22"/>
        <v>Friday</v>
      </c>
      <c r="L75" s="20" t="s">
        <v>31</v>
      </c>
      <c r="M75" s="36">
        <f t="shared" si="23"/>
        <v>41159</v>
      </c>
      <c r="N75" s="48">
        <v>41623</v>
      </c>
      <c r="O75" s="21"/>
      <c r="P75" s="22"/>
      <c r="Q75" s="43">
        <f t="shared" ref="Q75:Q138" si="25">+IF(N75&gt;M75,+(YEAR(N75)-YEAR(M75))*12+MONTH(N75)-MONTH(M75)+2,0)</f>
        <v>17</v>
      </c>
      <c r="R75" s="44">
        <f t="shared" ref="R75:R138" si="26">+IF(Q75&gt;0,I75*1.5%*Q75,0)</f>
        <v>136.16999999999999</v>
      </c>
    </row>
    <row r="76" spans="1:18" ht="16.5" customHeight="1">
      <c r="A76" s="18">
        <f t="shared" si="19"/>
        <v>66</v>
      </c>
      <c r="B76" s="19" t="str">
        <f t="shared" si="24"/>
        <v>Q2</v>
      </c>
      <c r="C76" s="39"/>
      <c r="D76" s="39"/>
      <c r="E76" s="39"/>
      <c r="F76" s="6">
        <f t="shared" si="17"/>
        <v>5349</v>
      </c>
      <c r="G76" s="40">
        <v>41129</v>
      </c>
      <c r="H76" s="41">
        <v>0.1</v>
      </c>
      <c r="I76" s="42">
        <f t="shared" si="20"/>
        <v>535</v>
      </c>
      <c r="J76" s="35">
        <f t="shared" si="21"/>
        <v>41159</v>
      </c>
      <c r="K76" s="38" t="str">
        <f t="shared" si="22"/>
        <v>Friday</v>
      </c>
      <c r="L76" s="20" t="s">
        <v>31</v>
      </c>
      <c r="M76" s="36">
        <f t="shared" si="23"/>
        <v>41159</v>
      </c>
      <c r="N76" s="48">
        <v>41623</v>
      </c>
      <c r="O76" s="21"/>
      <c r="P76" s="22"/>
      <c r="Q76" s="43">
        <f t="shared" si="25"/>
        <v>17</v>
      </c>
      <c r="R76" s="44">
        <f t="shared" si="26"/>
        <v>136.42500000000001</v>
      </c>
    </row>
    <row r="77" spans="1:18" ht="16.5" customHeight="1">
      <c r="A77" s="18">
        <f t="shared" si="19"/>
        <v>67</v>
      </c>
      <c r="B77" s="19" t="str">
        <f t="shared" ref="B77:B140" si="27">+IF(MONTH(G77)=4,"Q1",IF(MONTH(G77)=5,"Q1",IF(MONTH(G77)=6,"Q1",IF(MONTH(G77)=7,"Q2",IF(MONTH(G77)=8,"Q2",IF(MONTH(G77)=9,"Q2",IF(MONTH(G77)=10,"Q3",IF(MONTH(G77)=11,"Q3",IF(MONTH(G77)=12,"Q3",IF(MONTH(G77)=1,"Q4",IF(MONTH(G77)=2,"Q4",IF(MONTH(G77)=3,"Q4"))))))))))))</f>
        <v>Q2</v>
      </c>
      <c r="C77" s="39"/>
      <c r="D77" s="39"/>
      <c r="E77" s="39"/>
      <c r="F77" s="6">
        <f t="shared" ref="F77:F140" si="28">+F76+10</f>
        <v>5359</v>
      </c>
      <c r="G77" s="40">
        <v>41129</v>
      </c>
      <c r="H77" s="41">
        <v>0.1</v>
      </c>
      <c r="I77" s="42">
        <f t="shared" si="20"/>
        <v>536</v>
      </c>
      <c r="J77" s="35">
        <f t="shared" si="21"/>
        <v>41159</v>
      </c>
      <c r="K77" s="38" t="str">
        <f t="shared" si="22"/>
        <v>Friday</v>
      </c>
      <c r="L77" s="20" t="s">
        <v>31</v>
      </c>
      <c r="M77" s="36">
        <f t="shared" si="23"/>
        <v>41159</v>
      </c>
      <c r="N77" s="48">
        <v>41623</v>
      </c>
      <c r="O77" s="21"/>
      <c r="P77" s="22"/>
      <c r="Q77" s="43">
        <f t="shared" si="25"/>
        <v>17</v>
      </c>
      <c r="R77" s="44">
        <f t="shared" si="26"/>
        <v>136.67999999999998</v>
      </c>
    </row>
    <row r="78" spans="1:18" ht="16.5" customHeight="1">
      <c r="A78" s="18">
        <f t="shared" si="19"/>
        <v>68</v>
      </c>
      <c r="B78" s="19" t="str">
        <f t="shared" si="27"/>
        <v>Q2</v>
      </c>
      <c r="C78" s="39"/>
      <c r="D78" s="39"/>
      <c r="E78" s="39"/>
      <c r="F78" s="6">
        <f t="shared" si="28"/>
        <v>5369</v>
      </c>
      <c r="G78" s="40">
        <v>41129</v>
      </c>
      <c r="H78" s="41">
        <v>0.1</v>
      </c>
      <c r="I78" s="42">
        <f t="shared" si="20"/>
        <v>537</v>
      </c>
      <c r="J78" s="35">
        <f t="shared" si="21"/>
        <v>41159</v>
      </c>
      <c r="K78" s="38" t="str">
        <f t="shared" si="22"/>
        <v>Friday</v>
      </c>
      <c r="L78" s="20" t="s">
        <v>31</v>
      </c>
      <c r="M78" s="36">
        <f t="shared" si="23"/>
        <v>41159</v>
      </c>
      <c r="N78" s="48">
        <v>41623</v>
      </c>
      <c r="O78" s="21"/>
      <c r="P78" s="22"/>
      <c r="Q78" s="43">
        <f t="shared" si="25"/>
        <v>17</v>
      </c>
      <c r="R78" s="44">
        <f t="shared" si="26"/>
        <v>136.935</v>
      </c>
    </row>
    <row r="79" spans="1:18" ht="16.5" customHeight="1">
      <c r="A79" s="18">
        <f t="shared" si="19"/>
        <v>69</v>
      </c>
      <c r="B79" s="19" t="str">
        <f t="shared" si="27"/>
        <v>Q2</v>
      </c>
      <c r="C79" s="39"/>
      <c r="D79" s="39"/>
      <c r="E79" s="39"/>
      <c r="F79" s="6">
        <f t="shared" si="28"/>
        <v>5379</v>
      </c>
      <c r="G79" s="40">
        <v>41129</v>
      </c>
      <c r="H79" s="41">
        <v>0.1</v>
      </c>
      <c r="I79" s="42">
        <f t="shared" si="20"/>
        <v>538</v>
      </c>
      <c r="J79" s="35">
        <f t="shared" si="21"/>
        <v>41159</v>
      </c>
      <c r="K79" s="38" t="str">
        <f t="shared" si="22"/>
        <v>Friday</v>
      </c>
      <c r="L79" s="20" t="s">
        <v>31</v>
      </c>
      <c r="M79" s="36">
        <f t="shared" si="23"/>
        <v>41159</v>
      </c>
      <c r="N79" s="48">
        <v>41623</v>
      </c>
      <c r="O79" s="21"/>
      <c r="P79" s="22"/>
      <c r="Q79" s="43">
        <f t="shared" si="25"/>
        <v>17</v>
      </c>
      <c r="R79" s="44">
        <f t="shared" si="26"/>
        <v>137.19</v>
      </c>
    </row>
    <row r="80" spans="1:18" ht="16.5" customHeight="1">
      <c r="A80" s="18">
        <f t="shared" si="19"/>
        <v>70</v>
      </c>
      <c r="B80" s="19" t="str">
        <f t="shared" si="27"/>
        <v>Q2</v>
      </c>
      <c r="C80" s="39"/>
      <c r="D80" s="39"/>
      <c r="E80" s="39"/>
      <c r="F80" s="6">
        <f t="shared" si="28"/>
        <v>5389</v>
      </c>
      <c r="G80" s="40">
        <v>41129</v>
      </c>
      <c r="H80" s="41">
        <v>0.1</v>
      </c>
      <c r="I80" s="42">
        <f t="shared" si="20"/>
        <v>539</v>
      </c>
      <c r="J80" s="35">
        <f t="shared" si="21"/>
        <v>41159</v>
      </c>
      <c r="K80" s="38" t="str">
        <f t="shared" si="22"/>
        <v>Friday</v>
      </c>
      <c r="L80" s="20" t="s">
        <v>31</v>
      </c>
      <c r="M80" s="36">
        <f t="shared" si="23"/>
        <v>41159</v>
      </c>
      <c r="N80" s="48">
        <v>41623</v>
      </c>
      <c r="O80" s="21"/>
      <c r="P80" s="22"/>
      <c r="Q80" s="43">
        <f t="shared" si="25"/>
        <v>17</v>
      </c>
      <c r="R80" s="44">
        <f t="shared" si="26"/>
        <v>137.44499999999999</v>
      </c>
    </row>
    <row r="81" spans="1:18" ht="16.5" customHeight="1">
      <c r="A81" s="18">
        <f t="shared" si="19"/>
        <v>71</v>
      </c>
      <c r="B81" s="19" t="str">
        <f t="shared" si="27"/>
        <v>Q2</v>
      </c>
      <c r="C81" s="39"/>
      <c r="D81" s="39"/>
      <c r="E81" s="39"/>
      <c r="F81" s="6">
        <f t="shared" si="28"/>
        <v>5399</v>
      </c>
      <c r="G81" s="40">
        <v>41129</v>
      </c>
      <c r="H81" s="41">
        <v>0.1</v>
      </c>
      <c r="I81" s="42">
        <f t="shared" si="20"/>
        <v>540</v>
      </c>
      <c r="J81" s="35">
        <f t="shared" si="21"/>
        <v>41159</v>
      </c>
      <c r="K81" s="38" t="str">
        <f t="shared" si="22"/>
        <v>Friday</v>
      </c>
      <c r="L81" s="20" t="s">
        <v>31</v>
      </c>
      <c r="M81" s="36">
        <f t="shared" si="23"/>
        <v>41159</v>
      </c>
      <c r="N81" s="48">
        <v>41623</v>
      </c>
      <c r="O81" s="21"/>
      <c r="P81" s="22"/>
      <c r="Q81" s="43">
        <f t="shared" si="25"/>
        <v>17</v>
      </c>
      <c r="R81" s="44">
        <f t="shared" si="26"/>
        <v>137.69999999999999</v>
      </c>
    </row>
    <row r="82" spans="1:18" ht="16.5" customHeight="1">
      <c r="A82" s="18">
        <f t="shared" si="19"/>
        <v>72</v>
      </c>
      <c r="B82" s="19" t="str">
        <f t="shared" si="27"/>
        <v>Q2</v>
      </c>
      <c r="C82" s="39"/>
      <c r="D82" s="39"/>
      <c r="E82" s="39"/>
      <c r="F82" s="6">
        <f t="shared" si="28"/>
        <v>5409</v>
      </c>
      <c r="G82" s="40">
        <v>41129</v>
      </c>
      <c r="H82" s="41">
        <v>0.1</v>
      </c>
      <c r="I82" s="42">
        <f t="shared" si="20"/>
        <v>541</v>
      </c>
      <c r="J82" s="35">
        <f t="shared" si="21"/>
        <v>41159</v>
      </c>
      <c r="K82" s="38" t="str">
        <f t="shared" si="22"/>
        <v>Friday</v>
      </c>
      <c r="L82" s="20" t="s">
        <v>31</v>
      </c>
      <c r="M82" s="36">
        <f t="shared" si="23"/>
        <v>41159</v>
      </c>
      <c r="N82" s="48">
        <v>41623</v>
      </c>
      <c r="O82" s="21"/>
      <c r="P82" s="22"/>
      <c r="Q82" s="43">
        <f t="shared" si="25"/>
        <v>17</v>
      </c>
      <c r="R82" s="44">
        <f t="shared" si="26"/>
        <v>137.95500000000001</v>
      </c>
    </row>
    <row r="83" spans="1:18" ht="16.5" customHeight="1">
      <c r="A83" s="18">
        <f t="shared" si="19"/>
        <v>73</v>
      </c>
      <c r="B83" s="19" t="str">
        <f t="shared" si="27"/>
        <v>Q2</v>
      </c>
      <c r="C83" s="39"/>
      <c r="D83" s="39"/>
      <c r="E83" s="39"/>
      <c r="F83" s="6">
        <f t="shared" si="28"/>
        <v>5419</v>
      </c>
      <c r="G83" s="40">
        <v>41129</v>
      </c>
      <c r="H83" s="41">
        <v>0.1</v>
      </c>
      <c r="I83" s="42">
        <f t="shared" si="20"/>
        <v>542</v>
      </c>
      <c r="J83" s="35">
        <f t="shared" si="21"/>
        <v>41159</v>
      </c>
      <c r="K83" s="38" t="str">
        <f t="shared" si="22"/>
        <v>Friday</v>
      </c>
      <c r="L83" s="20" t="s">
        <v>31</v>
      </c>
      <c r="M83" s="36">
        <f t="shared" si="23"/>
        <v>41159</v>
      </c>
      <c r="N83" s="48">
        <v>41623</v>
      </c>
      <c r="O83" s="21"/>
      <c r="P83" s="22"/>
      <c r="Q83" s="43">
        <f t="shared" si="25"/>
        <v>17</v>
      </c>
      <c r="R83" s="44">
        <f t="shared" si="26"/>
        <v>138.20999999999998</v>
      </c>
    </row>
    <row r="84" spans="1:18" ht="16.5" customHeight="1">
      <c r="A84" s="18">
        <f t="shared" si="19"/>
        <v>74</v>
      </c>
      <c r="B84" s="19" t="str">
        <f t="shared" si="27"/>
        <v>Q2</v>
      </c>
      <c r="C84" s="39"/>
      <c r="D84" s="39"/>
      <c r="E84" s="39"/>
      <c r="F84" s="6">
        <f t="shared" si="28"/>
        <v>5429</v>
      </c>
      <c r="G84" s="40">
        <v>41129</v>
      </c>
      <c r="H84" s="41">
        <v>0.1</v>
      </c>
      <c r="I84" s="42">
        <f t="shared" si="20"/>
        <v>543</v>
      </c>
      <c r="J84" s="35">
        <f t="shared" si="21"/>
        <v>41159</v>
      </c>
      <c r="K84" s="38" t="str">
        <f t="shared" si="22"/>
        <v>Friday</v>
      </c>
      <c r="L84" s="20" t="s">
        <v>31</v>
      </c>
      <c r="M84" s="36">
        <f t="shared" si="23"/>
        <v>41159</v>
      </c>
      <c r="N84" s="48">
        <v>41623</v>
      </c>
      <c r="O84" s="21"/>
      <c r="P84" s="22"/>
      <c r="Q84" s="43">
        <f t="shared" si="25"/>
        <v>17</v>
      </c>
      <c r="R84" s="44">
        <f t="shared" si="26"/>
        <v>138.465</v>
      </c>
    </row>
    <row r="85" spans="1:18" ht="16.5" customHeight="1">
      <c r="A85" s="18">
        <f t="shared" si="19"/>
        <v>75</v>
      </c>
      <c r="B85" s="19" t="str">
        <f t="shared" si="27"/>
        <v>Q2</v>
      </c>
      <c r="C85" s="39"/>
      <c r="D85" s="39"/>
      <c r="E85" s="39"/>
      <c r="F85" s="6">
        <f t="shared" si="28"/>
        <v>5439</v>
      </c>
      <c r="G85" s="40">
        <v>41129</v>
      </c>
      <c r="H85" s="41">
        <v>0.1</v>
      </c>
      <c r="I85" s="42">
        <f t="shared" si="20"/>
        <v>544</v>
      </c>
      <c r="J85" s="35">
        <f t="shared" si="21"/>
        <v>41159</v>
      </c>
      <c r="K85" s="38" t="str">
        <f t="shared" si="22"/>
        <v>Friday</v>
      </c>
      <c r="L85" s="20" t="s">
        <v>31</v>
      </c>
      <c r="M85" s="36">
        <f t="shared" si="23"/>
        <v>41159</v>
      </c>
      <c r="N85" s="48">
        <v>41623</v>
      </c>
      <c r="O85" s="21"/>
      <c r="P85" s="22"/>
      <c r="Q85" s="43">
        <f t="shared" si="25"/>
        <v>17</v>
      </c>
      <c r="R85" s="44">
        <f t="shared" si="26"/>
        <v>138.72</v>
      </c>
    </row>
    <row r="86" spans="1:18" ht="16.5" customHeight="1">
      <c r="A86" s="18">
        <f t="shared" si="19"/>
        <v>76</v>
      </c>
      <c r="B86" s="19" t="str">
        <f t="shared" si="27"/>
        <v>Q2</v>
      </c>
      <c r="C86" s="39"/>
      <c r="D86" s="39"/>
      <c r="E86" s="39"/>
      <c r="F86" s="6">
        <f t="shared" si="28"/>
        <v>5449</v>
      </c>
      <c r="G86" s="40">
        <v>41129</v>
      </c>
      <c r="H86" s="41">
        <v>0.1</v>
      </c>
      <c r="I86" s="42">
        <f t="shared" si="20"/>
        <v>545</v>
      </c>
      <c r="J86" s="35">
        <f t="shared" si="21"/>
        <v>41159</v>
      </c>
      <c r="K86" s="38" t="str">
        <f t="shared" si="22"/>
        <v>Friday</v>
      </c>
      <c r="L86" s="20" t="s">
        <v>31</v>
      </c>
      <c r="M86" s="36">
        <f t="shared" si="23"/>
        <v>41159</v>
      </c>
      <c r="N86" s="48">
        <v>41623</v>
      </c>
      <c r="O86" s="21"/>
      <c r="P86" s="22"/>
      <c r="Q86" s="43">
        <f t="shared" si="25"/>
        <v>17</v>
      </c>
      <c r="R86" s="44">
        <f t="shared" si="26"/>
        <v>138.97499999999999</v>
      </c>
    </row>
    <row r="87" spans="1:18" ht="16.5" customHeight="1">
      <c r="A87" s="18">
        <f t="shared" si="19"/>
        <v>77</v>
      </c>
      <c r="B87" s="19" t="str">
        <f t="shared" si="27"/>
        <v>Q2</v>
      </c>
      <c r="C87" s="39"/>
      <c r="D87" s="39"/>
      <c r="E87" s="39"/>
      <c r="F87" s="6">
        <f t="shared" si="28"/>
        <v>5459</v>
      </c>
      <c r="G87" s="40">
        <v>41129</v>
      </c>
      <c r="H87" s="41">
        <v>0.1</v>
      </c>
      <c r="I87" s="42">
        <f t="shared" si="20"/>
        <v>546</v>
      </c>
      <c r="J87" s="35">
        <f t="shared" si="21"/>
        <v>41159</v>
      </c>
      <c r="K87" s="38" t="str">
        <f t="shared" si="22"/>
        <v>Friday</v>
      </c>
      <c r="L87" s="20" t="s">
        <v>31</v>
      </c>
      <c r="M87" s="36">
        <f t="shared" si="23"/>
        <v>41159</v>
      </c>
      <c r="N87" s="48">
        <v>41623</v>
      </c>
      <c r="O87" s="21"/>
      <c r="P87" s="22"/>
      <c r="Q87" s="43">
        <f t="shared" si="25"/>
        <v>17</v>
      </c>
      <c r="R87" s="44">
        <f t="shared" si="26"/>
        <v>139.22999999999999</v>
      </c>
    </row>
    <row r="88" spans="1:18" ht="16.5" customHeight="1">
      <c r="A88" s="18">
        <f t="shared" si="19"/>
        <v>78</v>
      </c>
      <c r="B88" s="19" t="str">
        <f t="shared" si="27"/>
        <v>Q2</v>
      </c>
      <c r="C88" s="39"/>
      <c r="D88" s="39"/>
      <c r="E88" s="39"/>
      <c r="F88" s="6">
        <f t="shared" si="28"/>
        <v>5469</v>
      </c>
      <c r="G88" s="40">
        <v>41129</v>
      </c>
      <c r="H88" s="41">
        <v>0.1</v>
      </c>
      <c r="I88" s="42">
        <f t="shared" si="20"/>
        <v>547</v>
      </c>
      <c r="J88" s="35">
        <f t="shared" si="21"/>
        <v>41159</v>
      </c>
      <c r="K88" s="38" t="str">
        <f t="shared" si="22"/>
        <v>Friday</v>
      </c>
      <c r="L88" s="20" t="s">
        <v>31</v>
      </c>
      <c r="M88" s="36">
        <f t="shared" si="23"/>
        <v>41159</v>
      </c>
      <c r="N88" s="48">
        <v>41623</v>
      </c>
      <c r="O88" s="21"/>
      <c r="P88" s="22"/>
      <c r="Q88" s="43">
        <f t="shared" si="25"/>
        <v>17</v>
      </c>
      <c r="R88" s="44">
        <f t="shared" si="26"/>
        <v>139.48500000000001</v>
      </c>
    </row>
    <row r="89" spans="1:18" ht="16.5" customHeight="1">
      <c r="A89" s="18">
        <f t="shared" si="19"/>
        <v>79</v>
      </c>
      <c r="B89" s="19" t="str">
        <f t="shared" si="27"/>
        <v>Q2</v>
      </c>
      <c r="C89" s="39"/>
      <c r="D89" s="39"/>
      <c r="E89" s="39"/>
      <c r="F89" s="6">
        <f t="shared" si="28"/>
        <v>5479</v>
      </c>
      <c r="G89" s="40">
        <v>41129</v>
      </c>
      <c r="H89" s="41">
        <v>0.1</v>
      </c>
      <c r="I89" s="42">
        <f t="shared" si="20"/>
        <v>548</v>
      </c>
      <c r="J89" s="35">
        <f t="shared" si="21"/>
        <v>41159</v>
      </c>
      <c r="K89" s="38" t="str">
        <f t="shared" si="22"/>
        <v>Friday</v>
      </c>
      <c r="L89" s="20" t="s">
        <v>31</v>
      </c>
      <c r="M89" s="36">
        <f t="shared" si="23"/>
        <v>41159</v>
      </c>
      <c r="N89" s="48">
        <v>41623</v>
      </c>
      <c r="O89" s="21"/>
      <c r="P89" s="22"/>
      <c r="Q89" s="43">
        <f t="shared" si="25"/>
        <v>17</v>
      </c>
      <c r="R89" s="44">
        <f t="shared" si="26"/>
        <v>139.73999999999998</v>
      </c>
    </row>
    <row r="90" spans="1:18" ht="16.5" customHeight="1">
      <c r="A90" s="18">
        <f t="shared" si="19"/>
        <v>80</v>
      </c>
      <c r="B90" s="19" t="str">
        <f t="shared" si="27"/>
        <v>Q2</v>
      </c>
      <c r="C90" s="39"/>
      <c r="D90" s="39"/>
      <c r="E90" s="39"/>
      <c r="F90" s="6">
        <f t="shared" si="28"/>
        <v>5489</v>
      </c>
      <c r="G90" s="40">
        <v>41129</v>
      </c>
      <c r="H90" s="41">
        <v>0.1</v>
      </c>
      <c r="I90" s="42">
        <f t="shared" si="20"/>
        <v>549</v>
      </c>
      <c r="J90" s="35">
        <f t="shared" si="21"/>
        <v>41159</v>
      </c>
      <c r="K90" s="38" t="str">
        <f t="shared" si="22"/>
        <v>Friday</v>
      </c>
      <c r="L90" s="20" t="s">
        <v>31</v>
      </c>
      <c r="M90" s="36">
        <f t="shared" si="23"/>
        <v>41159</v>
      </c>
      <c r="N90" s="48">
        <v>41623</v>
      </c>
      <c r="O90" s="21"/>
      <c r="P90" s="22"/>
      <c r="Q90" s="43">
        <f t="shared" si="25"/>
        <v>17</v>
      </c>
      <c r="R90" s="44">
        <f t="shared" si="26"/>
        <v>139.995</v>
      </c>
    </row>
    <row r="91" spans="1:18" ht="16.5" customHeight="1">
      <c r="A91" s="18">
        <f t="shared" si="19"/>
        <v>81</v>
      </c>
      <c r="B91" s="19" t="str">
        <f t="shared" si="27"/>
        <v>Q2</v>
      </c>
      <c r="C91" s="39"/>
      <c r="D91" s="39"/>
      <c r="E91" s="39"/>
      <c r="F91" s="6">
        <f t="shared" si="28"/>
        <v>5499</v>
      </c>
      <c r="G91" s="40">
        <v>41129</v>
      </c>
      <c r="H91" s="41">
        <v>0.1</v>
      </c>
      <c r="I91" s="42">
        <f t="shared" si="20"/>
        <v>550</v>
      </c>
      <c r="J91" s="35">
        <f t="shared" si="21"/>
        <v>41159</v>
      </c>
      <c r="K91" s="38" t="str">
        <f t="shared" si="22"/>
        <v>Friday</v>
      </c>
      <c r="L91" s="20" t="s">
        <v>31</v>
      </c>
      <c r="M91" s="36">
        <f t="shared" si="23"/>
        <v>41159</v>
      </c>
      <c r="N91" s="48">
        <v>41623</v>
      </c>
      <c r="O91" s="21"/>
      <c r="P91" s="22"/>
      <c r="Q91" s="43">
        <f t="shared" si="25"/>
        <v>17</v>
      </c>
      <c r="R91" s="44">
        <f t="shared" si="26"/>
        <v>140.25</v>
      </c>
    </row>
    <row r="92" spans="1:18" ht="16.5" customHeight="1">
      <c r="A92" s="18">
        <f t="shared" si="19"/>
        <v>82</v>
      </c>
      <c r="B92" s="19" t="str">
        <f t="shared" si="27"/>
        <v>Q2</v>
      </c>
      <c r="C92" s="39"/>
      <c r="D92" s="39"/>
      <c r="E92" s="39"/>
      <c r="F92" s="6">
        <f t="shared" si="28"/>
        <v>5509</v>
      </c>
      <c r="G92" s="40">
        <v>41129</v>
      </c>
      <c r="H92" s="41">
        <v>0.1</v>
      </c>
      <c r="I92" s="42">
        <f t="shared" si="20"/>
        <v>551</v>
      </c>
      <c r="J92" s="35">
        <f t="shared" si="21"/>
        <v>41159</v>
      </c>
      <c r="K92" s="38" t="str">
        <f t="shared" si="22"/>
        <v>Friday</v>
      </c>
      <c r="L92" s="20" t="s">
        <v>31</v>
      </c>
      <c r="M92" s="36">
        <f t="shared" si="23"/>
        <v>41159</v>
      </c>
      <c r="N92" s="48">
        <v>41623</v>
      </c>
      <c r="O92" s="21"/>
      <c r="P92" s="22"/>
      <c r="Q92" s="43">
        <f t="shared" si="25"/>
        <v>17</v>
      </c>
      <c r="R92" s="44">
        <f t="shared" si="26"/>
        <v>140.505</v>
      </c>
    </row>
    <row r="93" spans="1:18" ht="16.5" customHeight="1">
      <c r="A93" s="18">
        <f t="shared" si="19"/>
        <v>83</v>
      </c>
      <c r="B93" s="19" t="str">
        <f t="shared" si="27"/>
        <v>Q2</v>
      </c>
      <c r="C93" s="39"/>
      <c r="D93" s="39"/>
      <c r="E93" s="39"/>
      <c r="F93" s="6">
        <f t="shared" si="28"/>
        <v>5519</v>
      </c>
      <c r="G93" s="40">
        <v>41129</v>
      </c>
      <c r="H93" s="41">
        <v>0.1</v>
      </c>
      <c r="I93" s="42">
        <f t="shared" si="20"/>
        <v>552</v>
      </c>
      <c r="J93" s="35">
        <f t="shared" si="21"/>
        <v>41159</v>
      </c>
      <c r="K93" s="38" t="str">
        <f t="shared" si="22"/>
        <v>Friday</v>
      </c>
      <c r="L93" s="20" t="s">
        <v>31</v>
      </c>
      <c r="M93" s="36">
        <f t="shared" si="23"/>
        <v>41159</v>
      </c>
      <c r="N93" s="48">
        <v>41623</v>
      </c>
      <c r="O93" s="21"/>
      <c r="P93" s="22"/>
      <c r="Q93" s="43">
        <f t="shared" si="25"/>
        <v>17</v>
      </c>
      <c r="R93" s="44">
        <f t="shared" si="26"/>
        <v>140.76</v>
      </c>
    </row>
    <row r="94" spans="1:18" ht="16.5" customHeight="1">
      <c r="A94" s="18">
        <f t="shared" si="19"/>
        <v>84</v>
      </c>
      <c r="B94" s="19" t="str">
        <f t="shared" si="27"/>
        <v>Q2</v>
      </c>
      <c r="C94" s="39"/>
      <c r="D94" s="39"/>
      <c r="E94" s="39"/>
      <c r="F94" s="6">
        <f t="shared" si="28"/>
        <v>5529</v>
      </c>
      <c r="G94" s="40">
        <v>41129</v>
      </c>
      <c r="H94" s="41">
        <v>0.1</v>
      </c>
      <c r="I94" s="42">
        <f t="shared" si="20"/>
        <v>553</v>
      </c>
      <c r="J94" s="35">
        <f t="shared" si="21"/>
        <v>41159</v>
      </c>
      <c r="K94" s="38" t="str">
        <f t="shared" si="22"/>
        <v>Friday</v>
      </c>
      <c r="L94" s="20" t="s">
        <v>31</v>
      </c>
      <c r="M94" s="36">
        <f t="shared" si="23"/>
        <v>41159</v>
      </c>
      <c r="N94" s="48">
        <v>41623</v>
      </c>
      <c r="O94" s="21"/>
      <c r="P94" s="22"/>
      <c r="Q94" s="43">
        <f t="shared" si="25"/>
        <v>17</v>
      </c>
      <c r="R94" s="44">
        <f t="shared" si="26"/>
        <v>141.01499999999999</v>
      </c>
    </row>
    <row r="95" spans="1:18" ht="16.5" customHeight="1">
      <c r="A95" s="18">
        <f t="shared" si="19"/>
        <v>85</v>
      </c>
      <c r="B95" s="19" t="str">
        <f t="shared" si="27"/>
        <v>Q2</v>
      </c>
      <c r="C95" s="39"/>
      <c r="D95" s="39"/>
      <c r="E95" s="39"/>
      <c r="F95" s="6">
        <f t="shared" si="28"/>
        <v>5539</v>
      </c>
      <c r="G95" s="40">
        <v>41129</v>
      </c>
      <c r="H95" s="41">
        <v>0.1</v>
      </c>
      <c r="I95" s="42">
        <f t="shared" si="20"/>
        <v>554</v>
      </c>
      <c r="J95" s="35">
        <f t="shared" si="21"/>
        <v>41159</v>
      </c>
      <c r="K95" s="38" t="str">
        <f t="shared" si="22"/>
        <v>Friday</v>
      </c>
      <c r="L95" s="20" t="s">
        <v>31</v>
      </c>
      <c r="M95" s="36">
        <f t="shared" si="23"/>
        <v>41159</v>
      </c>
      <c r="N95" s="48">
        <v>41623</v>
      </c>
      <c r="O95" s="21"/>
      <c r="P95" s="22"/>
      <c r="Q95" s="43">
        <f t="shared" si="25"/>
        <v>17</v>
      </c>
      <c r="R95" s="44">
        <f t="shared" si="26"/>
        <v>141.27000000000001</v>
      </c>
    </row>
    <row r="96" spans="1:18" ht="16.5" customHeight="1">
      <c r="A96" s="18">
        <f t="shared" ref="A96:A159" si="29">+A95+1</f>
        <v>86</v>
      </c>
      <c r="B96" s="19" t="str">
        <f t="shared" si="27"/>
        <v>Q2</v>
      </c>
      <c r="C96" s="39"/>
      <c r="D96" s="39"/>
      <c r="E96" s="39"/>
      <c r="F96" s="6">
        <f t="shared" si="28"/>
        <v>5549</v>
      </c>
      <c r="G96" s="40">
        <v>41129</v>
      </c>
      <c r="H96" s="41">
        <v>0.1</v>
      </c>
      <c r="I96" s="42">
        <f t="shared" si="20"/>
        <v>555</v>
      </c>
      <c r="J96" s="35">
        <f t="shared" si="21"/>
        <v>41159</v>
      </c>
      <c r="K96" s="38" t="str">
        <f t="shared" si="22"/>
        <v>Friday</v>
      </c>
      <c r="L96" s="20" t="s">
        <v>31</v>
      </c>
      <c r="M96" s="36">
        <f t="shared" si="23"/>
        <v>41159</v>
      </c>
      <c r="N96" s="48">
        <v>41623</v>
      </c>
      <c r="O96" s="21"/>
      <c r="P96" s="22"/>
      <c r="Q96" s="43">
        <f t="shared" si="25"/>
        <v>17</v>
      </c>
      <c r="R96" s="44">
        <f t="shared" si="26"/>
        <v>141.52499999999998</v>
      </c>
    </row>
    <row r="97" spans="1:18" ht="16.5" customHeight="1">
      <c r="A97" s="18">
        <f t="shared" si="29"/>
        <v>87</v>
      </c>
      <c r="B97" s="19" t="str">
        <f t="shared" si="27"/>
        <v>Q2</v>
      </c>
      <c r="C97" s="39"/>
      <c r="D97" s="39"/>
      <c r="E97" s="39"/>
      <c r="F97" s="6">
        <f t="shared" si="28"/>
        <v>5559</v>
      </c>
      <c r="G97" s="40">
        <v>41129</v>
      </c>
      <c r="H97" s="41">
        <v>0.1</v>
      </c>
      <c r="I97" s="42">
        <f t="shared" ref="I97:I160" si="30">ROUND(+F97*H97,0)</f>
        <v>556</v>
      </c>
      <c r="J97" s="35">
        <f t="shared" si="21"/>
        <v>41159</v>
      </c>
      <c r="K97" s="38" t="str">
        <f t="shared" si="22"/>
        <v>Friday</v>
      </c>
      <c r="L97" s="20" t="s">
        <v>31</v>
      </c>
      <c r="M97" s="36">
        <f t="shared" si="23"/>
        <v>41159</v>
      </c>
      <c r="N97" s="48">
        <v>41623</v>
      </c>
      <c r="O97" s="21"/>
      <c r="P97" s="22"/>
      <c r="Q97" s="43">
        <f t="shared" si="25"/>
        <v>17</v>
      </c>
      <c r="R97" s="44">
        <f t="shared" si="26"/>
        <v>141.78</v>
      </c>
    </row>
    <row r="98" spans="1:18" ht="16.5" customHeight="1">
      <c r="A98" s="18">
        <f t="shared" si="29"/>
        <v>88</v>
      </c>
      <c r="B98" s="19" t="str">
        <f t="shared" si="27"/>
        <v>Q2</v>
      </c>
      <c r="C98" s="39"/>
      <c r="D98" s="39"/>
      <c r="E98" s="39"/>
      <c r="F98" s="6">
        <f t="shared" si="28"/>
        <v>5569</v>
      </c>
      <c r="G98" s="40">
        <v>41129</v>
      </c>
      <c r="H98" s="41">
        <v>0.1</v>
      </c>
      <c r="I98" s="42">
        <f t="shared" si="30"/>
        <v>557</v>
      </c>
      <c r="J98" s="35">
        <f t="shared" si="21"/>
        <v>41159</v>
      </c>
      <c r="K98" s="38" t="str">
        <f t="shared" si="22"/>
        <v>Friday</v>
      </c>
      <c r="L98" s="20" t="s">
        <v>31</v>
      </c>
      <c r="M98" s="36">
        <f t="shared" si="23"/>
        <v>41159</v>
      </c>
      <c r="N98" s="48">
        <v>41623</v>
      </c>
      <c r="O98" s="21"/>
      <c r="P98" s="22"/>
      <c r="Q98" s="43">
        <f t="shared" si="25"/>
        <v>17</v>
      </c>
      <c r="R98" s="44">
        <f t="shared" si="26"/>
        <v>142.035</v>
      </c>
    </row>
    <row r="99" spans="1:18" ht="16.5" customHeight="1">
      <c r="A99" s="18">
        <f t="shared" si="29"/>
        <v>89</v>
      </c>
      <c r="B99" s="19" t="str">
        <f t="shared" si="27"/>
        <v>Q2</v>
      </c>
      <c r="C99" s="39"/>
      <c r="D99" s="39"/>
      <c r="E99" s="39"/>
      <c r="F99" s="6">
        <f t="shared" si="28"/>
        <v>5579</v>
      </c>
      <c r="G99" s="40">
        <v>41129</v>
      </c>
      <c r="H99" s="41">
        <v>0.1</v>
      </c>
      <c r="I99" s="42">
        <f t="shared" si="30"/>
        <v>558</v>
      </c>
      <c r="J99" s="35">
        <f t="shared" si="21"/>
        <v>41159</v>
      </c>
      <c r="K99" s="38" t="str">
        <f t="shared" si="22"/>
        <v>Friday</v>
      </c>
      <c r="L99" s="20" t="s">
        <v>31</v>
      </c>
      <c r="M99" s="36">
        <f t="shared" si="23"/>
        <v>41159</v>
      </c>
      <c r="N99" s="48">
        <v>41623</v>
      </c>
      <c r="O99" s="21"/>
      <c r="P99" s="22"/>
      <c r="Q99" s="43">
        <f t="shared" si="25"/>
        <v>17</v>
      </c>
      <c r="R99" s="44">
        <f t="shared" si="26"/>
        <v>142.29</v>
      </c>
    </row>
    <row r="100" spans="1:18" ht="16.5" customHeight="1">
      <c r="A100" s="18">
        <f t="shared" si="29"/>
        <v>90</v>
      </c>
      <c r="B100" s="19" t="str">
        <f t="shared" si="27"/>
        <v>Q2</v>
      </c>
      <c r="C100" s="39"/>
      <c r="D100" s="39"/>
      <c r="E100" s="39"/>
      <c r="F100" s="6">
        <f t="shared" si="28"/>
        <v>5589</v>
      </c>
      <c r="G100" s="40">
        <v>41129</v>
      </c>
      <c r="H100" s="41">
        <v>0.1</v>
      </c>
      <c r="I100" s="42">
        <f t="shared" si="30"/>
        <v>559</v>
      </c>
      <c r="J100" s="35">
        <f t="shared" si="21"/>
        <v>41159</v>
      </c>
      <c r="K100" s="38" t="str">
        <f t="shared" si="22"/>
        <v>Friday</v>
      </c>
      <c r="L100" s="20" t="s">
        <v>31</v>
      </c>
      <c r="M100" s="36">
        <f t="shared" si="23"/>
        <v>41159</v>
      </c>
      <c r="N100" s="48">
        <v>41623</v>
      </c>
      <c r="O100" s="21"/>
      <c r="P100" s="22"/>
      <c r="Q100" s="43">
        <f t="shared" si="25"/>
        <v>17</v>
      </c>
      <c r="R100" s="44">
        <f t="shared" si="26"/>
        <v>142.54499999999999</v>
      </c>
    </row>
    <row r="101" spans="1:18" ht="16.5" customHeight="1">
      <c r="A101" s="18">
        <f t="shared" si="29"/>
        <v>91</v>
      </c>
      <c r="B101" s="19" t="str">
        <f t="shared" si="27"/>
        <v>Q2</v>
      </c>
      <c r="C101" s="39"/>
      <c r="D101" s="39"/>
      <c r="E101" s="39"/>
      <c r="F101" s="6">
        <f t="shared" si="28"/>
        <v>5599</v>
      </c>
      <c r="G101" s="40">
        <v>41129</v>
      </c>
      <c r="H101" s="41">
        <v>0.1</v>
      </c>
      <c r="I101" s="42">
        <f t="shared" si="30"/>
        <v>560</v>
      </c>
      <c r="J101" s="35">
        <f t="shared" si="21"/>
        <v>41159</v>
      </c>
      <c r="K101" s="38" t="str">
        <f t="shared" si="22"/>
        <v>Friday</v>
      </c>
      <c r="L101" s="20" t="s">
        <v>31</v>
      </c>
      <c r="M101" s="36">
        <f t="shared" si="23"/>
        <v>41159</v>
      </c>
      <c r="N101" s="48">
        <v>41623</v>
      </c>
      <c r="O101" s="21"/>
      <c r="P101" s="22"/>
      <c r="Q101" s="43">
        <f t="shared" si="25"/>
        <v>17</v>
      </c>
      <c r="R101" s="44">
        <f t="shared" si="26"/>
        <v>142.80000000000001</v>
      </c>
    </row>
    <row r="102" spans="1:18" ht="16.5" customHeight="1">
      <c r="A102" s="18">
        <f t="shared" si="29"/>
        <v>92</v>
      </c>
      <c r="B102" s="19" t="str">
        <f t="shared" si="27"/>
        <v>Q2</v>
      </c>
      <c r="C102" s="39"/>
      <c r="D102" s="39"/>
      <c r="E102" s="39"/>
      <c r="F102" s="6">
        <f t="shared" si="28"/>
        <v>5609</v>
      </c>
      <c r="G102" s="40">
        <v>41129</v>
      </c>
      <c r="H102" s="41">
        <v>0.1</v>
      </c>
      <c r="I102" s="42">
        <f t="shared" si="30"/>
        <v>561</v>
      </c>
      <c r="J102" s="35">
        <f t="shared" si="21"/>
        <v>41159</v>
      </c>
      <c r="K102" s="38" t="str">
        <f t="shared" si="22"/>
        <v>Friday</v>
      </c>
      <c r="L102" s="20" t="s">
        <v>31</v>
      </c>
      <c r="M102" s="36">
        <f t="shared" si="23"/>
        <v>41159</v>
      </c>
      <c r="N102" s="48">
        <v>41623</v>
      </c>
      <c r="O102" s="21"/>
      <c r="P102" s="22"/>
      <c r="Q102" s="43">
        <f t="shared" si="25"/>
        <v>17</v>
      </c>
      <c r="R102" s="44">
        <f t="shared" si="26"/>
        <v>143.05499999999998</v>
      </c>
    </row>
    <row r="103" spans="1:18" ht="16.5" customHeight="1">
      <c r="A103" s="18">
        <f t="shared" si="29"/>
        <v>93</v>
      </c>
      <c r="B103" s="19" t="str">
        <f t="shared" si="27"/>
        <v>Q2</v>
      </c>
      <c r="C103" s="39"/>
      <c r="D103" s="39"/>
      <c r="E103" s="39"/>
      <c r="F103" s="6">
        <f t="shared" si="28"/>
        <v>5619</v>
      </c>
      <c r="G103" s="40">
        <v>41129</v>
      </c>
      <c r="H103" s="41">
        <v>0.1</v>
      </c>
      <c r="I103" s="42">
        <f t="shared" si="30"/>
        <v>562</v>
      </c>
      <c r="J103" s="35">
        <f t="shared" si="21"/>
        <v>41159</v>
      </c>
      <c r="K103" s="38" t="str">
        <f t="shared" si="22"/>
        <v>Friday</v>
      </c>
      <c r="L103" s="20" t="s">
        <v>31</v>
      </c>
      <c r="M103" s="36">
        <f t="shared" si="23"/>
        <v>41159</v>
      </c>
      <c r="N103" s="48">
        <v>41623</v>
      </c>
      <c r="O103" s="21"/>
      <c r="P103" s="22"/>
      <c r="Q103" s="43">
        <f t="shared" si="25"/>
        <v>17</v>
      </c>
      <c r="R103" s="44">
        <f t="shared" si="26"/>
        <v>143.31</v>
      </c>
    </row>
    <row r="104" spans="1:18" ht="16.5" customHeight="1">
      <c r="A104" s="18">
        <f t="shared" si="29"/>
        <v>94</v>
      </c>
      <c r="B104" s="19" t="str">
        <f t="shared" si="27"/>
        <v>Q2</v>
      </c>
      <c r="C104" s="39"/>
      <c r="D104" s="39"/>
      <c r="E104" s="39"/>
      <c r="F104" s="6">
        <f t="shared" si="28"/>
        <v>5629</v>
      </c>
      <c r="G104" s="40">
        <v>41129</v>
      </c>
      <c r="H104" s="41">
        <v>0.1</v>
      </c>
      <c r="I104" s="42">
        <f t="shared" si="30"/>
        <v>563</v>
      </c>
      <c r="J104" s="35">
        <f t="shared" si="21"/>
        <v>41159</v>
      </c>
      <c r="K104" s="38" t="str">
        <f t="shared" si="22"/>
        <v>Friday</v>
      </c>
      <c r="L104" s="20" t="s">
        <v>31</v>
      </c>
      <c r="M104" s="36">
        <f t="shared" si="23"/>
        <v>41159</v>
      </c>
      <c r="N104" s="48">
        <v>41623</v>
      </c>
      <c r="O104" s="21"/>
      <c r="P104" s="22"/>
      <c r="Q104" s="43">
        <f t="shared" si="25"/>
        <v>17</v>
      </c>
      <c r="R104" s="44">
        <f t="shared" si="26"/>
        <v>143.565</v>
      </c>
    </row>
    <row r="105" spans="1:18" ht="16.5" customHeight="1">
      <c r="A105" s="18">
        <f t="shared" si="29"/>
        <v>95</v>
      </c>
      <c r="B105" s="19" t="str">
        <f t="shared" si="27"/>
        <v>Q2</v>
      </c>
      <c r="C105" s="39"/>
      <c r="D105" s="39"/>
      <c r="E105" s="39"/>
      <c r="F105" s="6">
        <f t="shared" si="28"/>
        <v>5639</v>
      </c>
      <c r="G105" s="40">
        <v>41129</v>
      </c>
      <c r="H105" s="41">
        <v>0.1</v>
      </c>
      <c r="I105" s="42">
        <f t="shared" si="30"/>
        <v>564</v>
      </c>
      <c r="J105" s="35">
        <f t="shared" si="21"/>
        <v>41159</v>
      </c>
      <c r="K105" s="38" t="str">
        <f t="shared" si="22"/>
        <v>Friday</v>
      </c>
      <c r="L105" s="20" t="s">
        <v>31</v>
      </c>
      <c r="M105" s="36">
        <f t="shared" si="23"/>
        <v>41159</v>
      </c>
      <c r="N105" s="48">
        <v>41623</v>
      </c>
      <c r="O105" s="21"/>
      <c r="P105" s="22"/>
      <c r="Q105" s="43">
        <f t="shared" si="25"/>
        <v>17</v>
      </c>
      <c r="R105" s="44">
        <f t="shared" si="26"/>
        <v>143.82</v>
      </c>
    </row>
    <row r="106" spans="1:18" ht="16.5" customHeight="1">
      <c r="A106" s="18">
        <f t="shared" si="29"/>
        <v>96</v>
      </c>
      <c r="B106" s="19" t="str">
        <f t="shared" si="27"/>
        <v>Q2</v>
      </c>
      <c r="C106" s="39"/>
      <c r="D106" s="39"/>
      <c r="E106" s="39"/>
      <c r="F106" s="6">
        <f t="shared" si="28"/>
        <v>5649</v>
      </c>
      <c r="G106" s="40">
        <v>41129</v>
      </c>
      <c r="H106" s="41">
        <v>0.1</v>
      </c>
      <c r="I106" s="42">
        <f t="shared" si="30"/>
        <v>565</v>
      </c>
      <c r="J106" s="35">
        <f t="shared" ref="J106:J169" si="31">+IF(MONTH(G106)=3,EOMONTH(G106,1),(EOMONTH(G106,0)+7))</f>
        <v>41159</v>
      </c>
      <c r="K106" s="38" t="str">
        <f t="shared" ref="K106:K169" si="32">+TEXT(J106,"dddd")</f>
        <v>Friday</v>
      </c>
      <c r="L106" s="20" t="s">
        <v>31</v>
      </c>
      <c r="M106" s="36">
        <f t="shared" ref="M106:M169" si="33">+IF(L106="Sunday",J106+1,IF(L106="Public Holiday",J106+1,J106))</f>
        <v>41159</v>
      </c>
      <c r="N106" s="48">
        <v>41623</v>
      </c>
      <c r="O106" s="21"/>
      <c r="P106" s="22"/>
      <c r="Q106" s="43">
        <f t="shared" si="25"/>
        <v>17</v>
      </c>
      <c r="R106" s="44">
        <f t="shared" si="26"/>
        <v>144.07499999999999</v>
      </c>
    </row>
    <row r="107" spans="1:18" ht="16.5" customHeight="1">
      <c r="A107" s="18">
        <f t="shared" si="29"/>
        <v>97</v>
      </c>
      <c r="B107" s="19" t="str">
        <f t="shared" si="27"/>
        <v>Q2</v>
      </c>
      <c r="C107" s="39"/>
      <c r="D107" s="39"/>
      <c r="E107" s="39"/>
      <c r="F107" s="6">
        <f t="shared" si="28"/>
        <v>5659</v>
      </c>
      <c r="G107" s="40">
        <v>41129</v>
      </c>
      <c r="H107" s="41">
        <v>0.1</v>
      </c>
      <c r="I107" s="42">
        <f t="shared" si="30"/>
        <v>566</v>
      </c>
      <c r="J107" s="35">
        <f t="shared" si="31"/>
        <v>41159</v>
      </c>
      <c r="K107" s="38" t="str">
        <f t="shared" si="32"/>
        <v>Friday</v>
      </c>
      <c r="L107" s="20" t="s">
        <v>31</v>
      </c>
      <c r="M107" s="36">
        <f t="shared" si="33"/>
        <v>41159</v>
      </c>
      <c r="N107" s="48">
        <v>41623</v>
      </c>
      <c r="O107" s="21"/>
      <c r="P107" s="22"/>
      <c r="Q107" s="43">
        <f t="shared" si="25"/>
        <v>17</v>
      </c>
      <c r="R107" s="44">
        <f t="shared" si="26"/>
        <v>144.33000000000001</v>
      </c>
    </row>
    <row r="108" spans="1:18" ht="16.5" customHeight="1">
      <c r="A108" s="18">
        <f t="shared" si="29"/>
        <v>98</v>
      </c>
      <c r="B108" s="19" t="str">
        <f t="shared" si="27"/>
        <v>Q2</v>
      </c>
      <c r="C108" s="39"/>
      <c r="D108" s="39"/>
      <c r="E108" s="39"/>
      <c r="F108" s="6">
        <f t="shared" si="28"/>
        <v>5669</v>
      </c>
      <c r="G108" s="40">
        <v>41129</v>
      </c>
      <c r="H108" s="41">
        <v>0.1</v>
      </c>
      <c r="I108" s="42">
        <f t="shared" si="30"/>
        <v>567</v>
      </c>
      <c r="J108" s="35">
        <f t="shared" si="31"/>
        <v>41159</v>
      </c>
      <c r="K108" s="38" t="str">
        <f t="shared" si="32"/>
        <v>Friday</v>
      </c>
      <c r="L108" s="20" t="s">
        <v>31</v>
      </c>
      <c r="M108" s="36">
        <f t="shared" si="33"/>
        <v>41159</v>
      </c>
      <c r="N108" s="48">
        <v>41623</v>
      </c>
      <c r="O108" s="21"/>
      <c r="P108" s="22"/>
      <c r="Q108" s="43">
        <f t="shared" si="25"/>
        <v>17</v>
      </c>
      <c r="R108" s="44">
        <f t="shared" si="26"/>
        <v>144.58499999999998</v>
      </c>
    </row>
    <row r="109" spans="1:18" ht="16.5" customHeight="1">
      <c r="A109" s="18">
        <f t="shared" si="29"/>
        <v>99</v>
      </c>
      <c r="B109" s="19" t="str">
        <f t="shared" si="27"/>
        <v>Q2</v>
      </c>
      <c r="C109" s="39"/>
      <c r="D109" s="39"/>
      <c r="E109" s="39"/>
      <c r="F109" s="6">
        <f t="shared" si="28"/>
        <v>5679</v>
      </c>
      <c r="G109" s="40">
        <v>41129</v>
      </c>
      <c r="H109" s="41">
        <v>0.1</v>
      </c>
      <c r="I109" s="42">
        <f t="shared" si="30"/>
        <v>568</v>
      </c>
      <c r="J109" s="35">
        <f t="shared" si="31"/>
        <v>41159</v>
      </c>
      <c r="K109" s="38" t="str">
        <f t="shared" si="32"/>
        <v>Friday</v>
      </c>
      <c r="L109" s="20" t="s">
        <v>31</v>
      </c>
      <c r="M109" s="36">
        <f t="shared" si="33"/>
        <v>41159</v>
      </c>
      <c r="N109" s="48">
        <v>41623</v>
      </c>
      <c r="O109" s="21"/>
      <c r="P109" s="22"/>
      <c r="Q109" s="43">
        <f t="shared" si="25"/>
        <v>17</v>
      </c>
      <c r="R109" s="44">
        <f t="shared" si="26"/>
        <v>144.84</v>
      </c>
    </row>
    <row r="110" spans="1:18" ht="16.5" customHeight="1">
      <c r="A110" s="18">
        <f t="shared" si="29"/>
        <v>100</v>
      </c>
      <c r="B110" s="19" t="str">
        <f t="shared" si="27"/>
        <v>Q2</v>
      </c>
      <c r="C110" s="39"/>
      <c r="D110" s="39"/>
      <c r="E110" s="39"/>
      <c r="F110" s="6">
        <f t="shared" si="28"/>
        <v>5689</v>
      </c>
      <c r="G110" s="40">
        <v>41129</v>
      </c>
      <c r="H110" s="41">
        <v>0.1</v>
      </c>
      <c r="I110" s="42">
        <f t="shared" si="30"/>
        <v>569</v>
      </c>
      <c r="J110" s="35">
        <f t="shared" si="31"/>
        <v>41159</v>
      </c>
      <c r="K110" s="38" t="str">
        <f t="shared" si="32"/>
        <v>Friday</v>
      </c>
      <c r="L110" s="20" t="s">
        <v>31</v>
      </c>
      <c r="M110" s="36">
        <f t="shared" si="33"/>
        <v>41159</v>
      </c>
      <c r="N110" s="48">
        <v>41623</v>
      </c>
      <c r="O110" s="21"/>
      <c r="P110" s="22"/>
      <c r="Q110" s="43">
        <f t="shared" si="25"/>
        <v>17</v>
      </c>
      <c r="R110" s="44">
        <f t="shared" si="26"/>
        <v>145.095</v>
      </c>
    </row>
    <row r="111" spans="1:18" ht="16.5" customHeight="1">
      <c r="A111" s="18">
        <f t="shared" si="29"/>
        <v>101</v>
      </c>
      <c r="B111" s="19" t="str">
        <f t="shared" si="27"/>
        <v>Q2</v>
      </c>
      <c r="C111" s="39"/>
      <c r="D111" s="39"/>
      <c r="E111" s="39"/>
      <c r="F111" s="6">
        <f t="shared" si="28"/>
        <v>5699</v>
      </c>
      <c r="G111" s="40">
        <v>41129</v>
      </c>
      <c r="H111" s="41">
        <v>0.1</v>
      </c>
      <c r="I111" s="42">
        <f t="shared" si="30"/>
        <v>570</v>
      </c>
      <c r="J111" s="35">
        <f t="shared" si="31"/>
        <v>41159</v>
      </c>
      <c r="K111" s="38" t="str">
        <f t="shared" si="32"/>
        <v>Friday</v>
      </c>
      <c r="L111" s="20" t="s">
        <v>31</v>
      </c>
      <c r="M111" s="36">
        <f t="shared" si="33"/>
        <v>41159</v>
      </c>
      <c r="N111" s="48">
        <v>41623</v>
      </c>
      <c r="O111" s="21"/>
      <c r="P111" s="22"/>
      <c r="Q111" s="43">
        <f t="shared" si="25"/>
        <v>17</v>
      </c>
      <c r="R111" s="44">
        <f t="shared" si="26"/>
        <v>145.35</v>
      </c>
    </row>
    <row r="112" spans="1:18" ht="16.5" customHeight="1">
      <c r="A112" s="18">
        <f t="shared" si="29"/>
        <v>102</v>
      </c>
      <c r="B112" s="19" t="str">
        <f t="shared" si="27"/>
        <v>Q2</v>
      </c>
      <c r="C112" s="39"/>
      <c r="D112" s="39"/>
      <c r="E112" s="39"/>
      <c r="F112" s="6">
        <f t="shared" si="28"/>
        <v>5709</v>
      </c>
      <c r="G112" s="40">
        <v>41129</v>
      </c>
      <c r="H112" s="41">
        <v>0.1</v>
      </c>
      <c r="I112" s="42">
        <f t="shared" si="30"/>
        <v>571</v>
      </c>
      <c r="J112" s="35">
        <f t="shared" si="31"/>
        <v>41159</v>
      </c>
      <c r="K112" s="38" t="str">
        <f t="shared" si="32"/>
        <v>Friday</v>
      </c>
      <c r="L112" s="20" t="s">
        <v>31</v>
      </c>
      <c r="M112" s="36">
        <f t="shared" si="33"/>
        <v>41159</v>
      </c>
      <c r="N112" s="48">
        <v>41623</v>
      </c>
      <c r="O112" s="21"/>
      <c r="P112" s="22"/>
      <c r="Q112" s="43">
        <f t="shared" si="25"/>
        <v>17</v>
      </c>
      <c r="R112" s="44">
        <f t="shared" si="26"/>
        <v>145.60499999999999</v>
      </c>
    </row>
    <row r="113" spans="1:18" ht="16.5" customHeight="1">
      <c r="A113" s="18">
        <f t="shared" si="29"/>
        <v>103</v>
      </c>
      <c r="B113" s="19" t="str">
        <f t="shared" si="27"/>
        <v>Q2</v>
      </c>
      <c r="C113" s="39"/>
      <c r="D113" s="39"/>
      <c r="E113" s="39"/>
      <c r="F113" s="6">
        <f t="shared" si="28"/>
        <v>5719</v>
      </c>
      <c r="G113" s="40">
        <v>41129</v>
      </c>
      <c r="H113" s="41">
        <v>0.1</v>
      </c>
      <c r="I113" s="42">
        <f t="shared" si="30"/>
        <v>572</v>
      </c>
      <c r="J113" s="35">
        <f t="shared" si="31"/>
        <v>41159</v>
      </c>
      <c r="K113" s="38" t="str">
        <f t="shared" si="32"/>
        <v>Friday</v>
      </c>
      <c r="L113" s="20" t="s">
        <v>31</v>
      </c>
      <c r="M113" s="36">
        <f t="shared" si="33"/>
        <v>41159</v>
      </c>
      <c r="N113" s="48">
        <v>41623</v>
      </c>
      <c r="O113" s="21"/>
      <c r="P113" s="22"/>
      <c r="Q113" s="43">
        <f t="shared" si="25"/>
        <v>17</v>
      </c>
      <c r="R113" s="44">
        <f t="shared" si="26"/>
        <v>145.86000000000001</v>
      </c>
    </row>
    <row r="114" spans="1:18" ht="16.5" customHeight="1">
      <c r="A114" s="18">
        <f t="shared" si="29"/>
        <v>104</v>
      </c>
      <c r="B114" s="19" t="str">
        <f t="shared" si="27"/>
        <v>Q2</v>
      </c>
      <c r="C114" s="39"/>
      <c r="D114" s="39"/>
      <c r="E114" s="39"/>
      <c r="F114" s="6">
        <f t="shared" si="28"/>
        <v>5729</v>
      </c>
      <c r="G114" s="40">
        <v>41129</v>
      </c>
      <c r="H114" s="41">
        <v>0.1</v>
      </c>
      <c r="I114" s="42">
        <f t="shared" si="30"/>
        <v>573</v>
      </c>
      <c r="J114" s="35">
        <f t="shared" si="31"/>
        <v>41159</v>
      </c>
      <c r="K114" s="38" t="str">
        <f t="shared" si="32"/>
        <v>Friday</v>
      </c>
      <c r="L114" s="20" t="s">
        <v>31</v>
      </c>
      <c r="M114" s="36">
        <f t="shared" si="33"/>
        <v>41159</v>
      </c>
      <c r="N114" s="48">
        <v>41623</v>
      </c>
      <c r="O114" s="21"/>
      <c r="P114" s="22"/>
      <c r="Q114" s="43">
        <f t="shared" si="25"/>
        <v>17</v>
      </c>
      <c r="R114" s="44">
        <f t="shared" si="26"/>
        <v>146.11499999999998</v>
      </c>
    </row>
    <row r="115" spans="1:18" ht="16.5" customHeight="1">
      <c r="A115" s="18">
        <f t="shared" si="29"/>
        <v>105</v>
      </c>
      <c r="B115" s="19" t="str">
        <f t="shared" si="27"/>
        <v>Q2</v>
      </c>
      <c r="C115" s="39"/>
      <c r="D115" s="39"/>
      <c r="E115" s="39"/>
      <c r="F115" s="6">
        <f t="shared" si="28"/>
        <v>5739</v>
      </c>
      <c r="G115" s="40">
        <v>41129</v>
      </c>
      <c r="H115" s="41">
        <v>0.1</v>
      </c>
      <c r="I115" s="42">
        <f t="shared" si="30"/>
        <v>574</v>
      </c>
      <c r="J115" s="35">
        <f t="shared" si="31"/>
        <v>41159</v>
      </c>
      <c r="K115" s="38" t="str">
        <f t="shared" si="32"/>
        <v>Friday</v>
      </c>
      <c r="L115" s="20" t="s">
        <v>31</v>
      </c>
      <c r="M115" s="36">
        <f t="shared" si="33"/>
        <v>41159</v>
      </c>
      <c r="N115" s="48">
        <v>41623</v>
      </c>
      <c r="O115" s="21"/>
      <c r="P115" s="22"/>
      <c r="Q115" s="43">
        <f t="shared" si="25"/>
        <v>17</v>
      </c>
      <c r="R115" s="44">
        <f t="shared" si="26"/>
        <v>146.37</v>
      </c>
    </row>
    <row r="116" spans="1:18" ht="16.5" customHeight="1">
      <c r="A116" s="18">
        <f t="shared" si="29"/>
        <v>106</v>
      </c>
      <c r="B116" s="19" t="str">
        <f t="shared" si="27"/>
        <v>Q2</v>
      </c>
      <c r="C116" s="39"/>
      <c r="D116" s="39"/>
      <c r="E116" s="39"/>
      <c r="F116" s="6">
        <f t="shared" si="28"/>
        <v>5749</v>
      </c>
      <c r="G116" s="40">
        <v>41129</v>
      </c>
      <c r="H116" s="41">
        <v>0.1</v>
      </c>
      <c r="I116" s="42">
        <f t="shared" si="30"/>
        <v>575</v>
      </c>
      <c r="J116" s="35">
        <f t="shared" si="31"/>
        <v>41159</v>
      </c>
      <c r="K116" s="38" t="str">
        <f t="shared" si="32"/>
        <v>Friday</v>
      </c>
      <c r="L116" s="20" t="s">
        <v>31</v>
      </c>
      <c r="M116" s="36">
        <f t="shared" si="33"/>
        <v>41159</v>
      </c>
      <c r="N116" s="48">
        <v>41623</v>
      </c>
      <c r="O116" s="21"/>
      <c r="P116" s="22"/>
      <c r="Q116" s="43">
        <f t="shared" si="25"/>
        <v>17</v>
      </c>
      <c r="R116" s="44">
        <f t="shared" si="26"/>
        <v>146.625</v>
      </c>
    </row>
    <row r="117" spans="1:18" ht="16.5" customHeight="1">
      <c r="A117" s="18">
        <f t="shared" si="29"/>
        <v>107</v>
      </c>
      <c r="B117" s="19" t="str">
        <f t="shared" si="27"/>
        <v>Q2</v>
      </c>
      <c r="C117" s="39"/>
      <c r="D117" s="39"/>
      <c r="E117" s="39"/>
      <c r="F117" s="6">
        <f t="shared" si="28"/>
        <v>5759</v>
      </c>
      <c r="G117" s="40">
        <v>41129</v>
      </c>
      <c r="H117" s="41">
        <v>0.1</v>
      </c>
      <c r="I117" s="42">
        <f t="shared" si="30"/>
        <v>576</v>
      </c>
      <c r="J117" s="35">
        <f t="shared" si="31"/>
        <v>41159</v>
      </c>
      <c r="K117" s="38" t="str">
        <f t="shared" si="32"/>
        <v>Friday</v>
      </c>
      <c r="L117" s="20" t="s">
        <v>31</v>
      </c>
      <c r="M117" s="36">
        <f t="shared" si="33"/>
        <v>41159</v>
      </c>
      <c r="N117" s="48">
        <v>41623</v>
      </c>
      <c r="O117" s="21"/>
      <c r="P117" s="22"/>
      <c r="Q117" s="43">
        <f t="shared" si="25"/>
        <v>17</v>
      </c>
      <c r="R117" s="44">
        <f t="shared" si="26"/>
        <v>146.88</v>
      </c>
    </row>
    <row r="118" spans="1:18" ht="16.5" customHeight="1">
      <c r="A118" s="18">
        <f t="shared" si="29"/>
        <v>108</v>
      </c>
      <c r="B118" s="19" t="str">
        <f t="shared" si="27"/>
        <v>Q2</v>
      </c>
      <c r="C118" s="39"/>
      <c r="D118" s="39"/>
      <c r="E118" s="39"/>
      <c r="F118" s="6">
        <f t="shared" si="28"/>
        <v>5769</v>
      </c>
      <c r="G118" s="40">
        <v>41129</v>
      </c>
      <c r="H118" s="41">
        <v>0.1</v>
      </c>
      <c r="I118" s="42">
        <f t="shared" si="30"/>
        <v>577</v>
      </c>
      <c r="J118" s="35">
        <f t="shared" si="31"/>
        <v>41159</v>
      </c>
      <c r="K118" s="38" t="str">
        <f t="shared" si="32"/>
        <v>Friday</v>
      </c>
      <c r="L118" s="20" t="s">
        <v>31</v>
      </c>
      <c r="M118" s="36">
        <f t="shared" si="33"/>
        <v>41159</v>
      </c>
      <c r="N118" s="48">
        <v>41623</v>
      </c>
      <c r="O118" s="21"/>
      <c r="P118" s="22"/>
      <c r="Q118" s="43">
        <f t="shared" si="25"/>
        <v>17</v>
      </c>
      <c r="R118" s="44">
        <f t="shared" si="26"/>
        <v>147.13499999999999</v>
      </c>
    </row>
    <row r="119" spans="1:18" ht="16.5" customHeight="1">
      <c r="A119" s="18">
        <f t="shared" si="29"/>
        <v>109</v>
      </c>
      <c r="B119" s="19" t="str">
        <f t="shared" si="27"/>
        <v>Q2</v>
      </c>
      <c r="C119" s="39"/>
      <c r="D119" s="39"/>
      <c r="E119" s="39"/>
      <c r="F119" s="6">
        <f t="shared" si="28"/>
        <v>5779</v>
      </c>
      <c r="G119" s="40">
        <v>41129</v>
      </c>
      <c r="H119" s="41">
        <v>0.1</v>
      </c>
      <c r="I119" s="42">
        <f t="shared" si="30"/>
        <v>578</v>
      </c>
      <c r="J119" s="35">
        <f t="shared" si="31"/>
        <v>41159</v>
      </c>
      <c r="K119" s="38" t="str">
        <f t="shared" si="32"/>
        <v>Friday</v>
      </c>
      <c r="L119" s="20" t="s">
        <v>31</v>
      </c>
      <c r="M119" s="36">
        <f t="shared" si="33"/>
        <v>41159</v>
      </c>
      <c r="N119" s="48">
        <v>41623</v>
      </c>
      <c r="O119" s="21"/>
      <c r="P119" s="22"/>
      <c r="Q119" s="43">
        <f t="shared" si="25"/>
        <v>17</v>
      </c>
      <c r="R119" s="44">
        <f t="shared" si="26"/>
        <v>147.38999999999999</v>
      </c>
    </row>
    <row r="120" spans="1:18" ht="16.5" customHeight="1">
      <c r="A120" s="18">
        <f t="shared" si="29"/>
        <v>110</v>
      </c>
      <c r="B120" s="19" t="str">
        <f t="shared" si="27"/>
        <v>Q2</v>
      </c>
      <c r="C120" s="39"/>
      <c r="D120" s="39"/>
      <c r="E120" s="39"/>
      <c r="F120" s="6">
        <f t="shared" si="28"/>
        <v>5789</v>
      </c>
      <c r="G120" s="40">
        <v>41129</v>
      </c>
      <c r="H120" s="41">
        <v>0.1</v>
      </c>
      <c r="I120" s="42">
        <f t="shared" si="30"/>
        <v>579</v>
      </c>
      <c r="J120" s="35">
        <f t="shared" si="31"/>
        <v>41159</v>
      </c>
      <c r="K120" s="38" t="str">
        <f t="shared" si="32"/>
        <v>Friday</v>
      </c>
      <c r="L120" s="20" t="s">
        <v>31</v>
      </c>
      <c r="M120" s="36">
        <f t="shared" si="33"/>
        <v>41159</v>
      </c>
      <c r="N120" s="48">
        <v>41623</v>
      </c>
      <c r="O120" s="21"/>
      <c r="P120" s="22"/>
      <c r="Q120" s="43">
        <f t="shared" si="25"/>
        <v>17</v>
      </c>
      <c r="R120" s="44">
        <f t="shared" si="26"/>
        <v>147.64500000000001</v>
      </c>
    </row>
    <row r="121" spans="1:18" ht="16.5" customHeight="1">
      <c r="A121" s="18">
        <f t="shared" si="29"/>
        <v>111</v>
      </c>
      <c r="B121" s="19" t="str">
        <f t="shared" si="27"/>
        <v>Q2</v>
      </c>
      <c r="C121" s="39"/>
      <c r="D121" s="39"/>
      <c r="E121" s="39"/>
      <c r="F121" s="6">
        <f t="shared" si="28"/>
        <v>5799</v>
      </c>
      <c r="G121" s="40">
        <v>41129</v>
      </c>
      <c r="H121" s="41">
        <v>0.1</v>
      </c>
      <c r="I121" s="42">
        <f t="shared" si="30"/>
        <v>580</v>
      </c>
      <c r="J121" s="35">
        <f t="shared" si="31"/>
        <v>41159</v>
      </c>
      <c r="K121" s="38" t="str">
        <f t="shared" si="32"/>
        <v>Friday</v>
      </c>
      <c r="L121" s="20" t="s">
        <v>31</v>
      </c>
      <c r="M121" s="36">
        <f t="shared" si="33"/>
        <v>41159</v>
      </c>
      <c r="N121" s="48">
        <v>41623</v>
      </c>
      <c r="O121" s="21"/>
      <c r="P121" s="22"/>
      <c r="Q121" s="43">
        <f t="shared" si="25"/>
        <v>17</v>
      </c>
      <c r="R121" s="44">
        <f t="shared" si="26"/>
        <v>147.89999999999998</v>
      </c>
    </row>
    <row r="122" spans="1:18" ht="16.5" customHeight="1">
      <c r="A122" s="18">
        <f t="shared" si="29"/>
        <v>112</v>
      </c>
      <c r="B122" s="19" t="str">
        <f t="shared" si="27"/>
        <v>Q2</v>
      </c>
      <c r="C122" s="39"/>
      <c r="D122" s="39"/>
      <c r="E122" s="39"/>
      <c r="F122" s="6">
        <f t="shared" si="28"/>
        <v>5809</v>
      </c>
      <c r="G122" s="40">
        <v>41129</v>
      </c>
      <c r="H122" s="41">
        <v>0.1</v>
      </c>
      <c r="I122" s="42">
        <f t="shared" si="30"/>
        <v>581</v>
      </c>
      <c r="J122" s="35">
        <f t="shared" si="31"/>
        <v>41159</v>
      </c>
      <c r="K122" s="38" t="str">
        <f t="shared" si="32"/>
        <v>Friday</v>
      </c>
      <c r="L122" s="20" t="s">
        <v>31</v>
      </c>
      <c r="M122" s="36">
        <f t="shared" si="33"/>
        <v>41159</v>
      </c>
      <c r="N122" s="48">
        <v>41623</v>
      </c>
      <c r="O122" s="21"/>
      <c r="P122" s="22"/>
      <c r="Q122" s="43">
        <f t="shared" si="25"/>
        <v>17</v>
      </c>
      <c r="R122" s="44">
        <f t="shared" si="26"/>
        <v>148.155</v>
      </c>
    </row>
    <row r="123" spans="1:18" ht="16.5" customHeight="1">
      <c r="A123" s="18">
        <f t="shared" si="29"/>
        <v>113</v>
      </c>
      <c r="B123" s="19" t="str">
        <f t="shared" si="27"/>
        <v>Q2</v>
      </c>
      <c r="C123" s="39"/>
      <c r="D123" s="39"/>
      <c r="E123" s="39"/>
      <c r="F123" s="6">
        <f t="shared" si="28"/>
        <v>5819</v>
      </c>
      <c r="G123" s="40">
        <v>41129</v>
      </c>
      <c r="H123" s="41">
        <v>0.1</v>
      </c>
      <c r="I123" s="42">
        <f t="shared" si="30"/>
        <v>582</v>
      </c>
      <c r="J123" s="35">
        <f t="shared" si="31"/>
        <v>41159</v>
      </c>
      <c r="K123" s="38" t="str">
        <f t="shared" si="32"/>
        <v>Friday</v>
      </c>
      <c r="L123" s="20" t="s">
        <v>31</v>
      </c>
      <c r="M123" s="36">
        <f t="shared" si="33"/>
        <v>41159</v>
      </c>
      <c r="N123" s="48">
        <v>41623</v>
      </c>
      <c r="O123" s="21"/>
      <c r="P123" s="22"/>
      <c r="Q123" s="43">
        <f t="shared" si="25"/>
        <v>17</v>
      </c>
      <c r="R123" s="44">
        <f t="shared" si="26"/>
        <v>148.41</v>
      </c>
    </row>
    <row r="124" spans="1:18" ht="16.5" customHeight="1">
      <c r="A124" s="18">
        <f t="shared" si="29"/>
        <v>114</v>
      </c>
      <c r="B124" s="19" t="str">
        <f t="shared" si="27"/>
        <v>Q2</v>
      </c>
      <c r="C124" s="39"/>
      <c r="D124" s="39"/>
      <c r="E124" s="39"/>
      <c r="F124" s="6">
        <f t="shared" si="28"/>
        <v>5829</v>
      </c>
      <c r="G124" s="40">
        <v>41129</v>
      </c>
      <c r="H124" s="41">
        <v>0.1</v>
      </c>
      <c r="I124" s="42">
        <f t="shared" si="30"/>
        <v>583</v>
      </c>
      <c r="J124" s="35">
        <f t="shared" si="31"/>
        <v>41159</v>
      </c>
      <c r="K124" s="38" t="str">
        <f t="shared" si="32"/>
        <v>Friday</v>
      </c>
      <c r="L124" s="20" t="s">
        <v>31</v>
      </c>
      <c r="M124" s="36">
        <f t="shared" si="33"/>
        <v>41159</v>
      </c>
      <c r="N124" s="48">
        <v>41623</v>
      </c>
      <c r="O124" s="21"/>
      <c r="P124" s="22"/>
      <c r="Q124" s="43">
        <f t="shared" si="25"/>
        <v>17</v>
      </c>
      <c r="R124" s="44">
        <f t="shared" si="26"/>
        <v>148.66499999999999</v>
      </c>
    </row>
    <row r="125" spans="1:18" ht="16.5" customHeight="1">
      <c r="A125" s="18">
        <f t="shared" si="29"/>
        <v>115</v>
      </c>
      <c r="B125" s="19" t="str">
        <f t="shared" si="27"/>
        <v>Q2</v>
      </c>
      <c r="C125" s="39"/>
      <c r="D125" s="39"/>
      <c r="E125" s="39"/>
      <c r="F125" s="6">
        <f t="shared" si="28"/>
        <v>5839</v>
      </c>
      <c r="G125" s="40">
        <v>41129</v>
      </c>
      <c r="H125" s="41">
        <v>0.1</v>
      </c>
      <c r="I125" s="42">
        <f t="shared" si="30"/>
        <v>584</v>
      </c>
      <c r="J125" s="35">
        <f t="shared" si="31"/>
        <v>41159</v>
      </c>
      <c r="K125" s="38" t="str">
        <f t="shared" si="32"/>
        <v>Friday</v>
      </c>
      <c r="L125" s="20" t="s">
        <v>31</v>
      </c>
      <c r="M125" s="36">
        <f t="shared" si="33"/>
        <v>41159</v>
      </c>
      <c r="N125" s="48">
        <v>41623</v>
      </c>
      <c r="O125" s="21"/>
      <c r="P125" s="22"/>
      <c r="Q125" s="43">
        <f t="shared" si="25"/>
        <v>17</v>
      </c>
      <c r="R125" s="44">
        <f t="shared" si="26"/>
        <v>148.91999999999999</v>
      </c>
    </row>
    <row r="126" spans="1:18" ht="16.5" customHeight="1">
      <c r="A126" s="18">
        <f t="shared" si="29"/>
        <v>116</v>
      </c>
      <c r="B126" s="19" t="str">
        <f t="shared" si="27"/>
        <v>Q2</v>
      </c>
      <c r="C126" s="39"/>
      <c r="D126" s="39"/>
      <c r="E126" s="39"/>
      <c r="F126" s="6">
        <f t="shared" si="28"/>
        <v>5849</v>
      </c>
      <c r="G126" s="40">
        <v>41129</v>
      </c>
      <c r="H126" s="41">
        <v>0.1</v>
      </c>
      <c r="I126" s="42">
        <f t="shared" si="30"/>
        <v>585</v>
      </c>
      <c r="J126" s="35">
        <f t="shared" si="31"/>
        <v>41159</v>
      </c>
      <c r="K126" s="38" t="str">
        <f t="shared" si="32"/>
        <v>Friday</v>
      </c>
      <c r="L126" s="20" t="s">
        <v>31</v>
      </c>
      <c r="M126" s="36">
        <f t="shared" si="33"/>
        <v>41159</v>
      </c>
      <c r="N126" s="48">
        <v>41623</v>
      </c>
      <c r="O126" s="21"/>
      <c r="P126" s="22"/>
      <c r="Q126" s="43">
        <f t="shared" si="25"/>
        <v>17</v>
      </c>
      <c r="R126" s="44">
        <f t="shared" si="26"/>
        <v>149.17500000000001</v>
      </c>
    </row>
    <row r="127" spans="1:18" ht="16.5" customHeight="1">
      <c r="A127" s="18">
        <f t="shared" si="29"/>
        <v>117</v>
      </c>
      <c r="B127" s="19" t="str">
        <f t="shared" si="27"/>
        <v>Q2</v>
      </c>
      <c r="C127" s="39"/>
      <c r="D127" s="39"/>
      <c r="E127" s="39"/>
      <c r="F127" s="6">
        <f t="shared" si="28"/>
        <v>5859</v>
      </c>
      <c r="G127" s="40">
        <v>41129</v>
      </c>
      <c r="H127" s="41">
        <v>0.1</v>
      </c>
      <c r="I127" s="42">
        <f t="shared" si="30"/>
        <v>586</v>
      </c>
      <c r="J127" s="35">
        <f t="shared" si="31"/>
        <v>41159</v>
      </c>
      <c r="K127" s="38" t="str">
        <f t="shared" si="32"/>
        <v>Friday</v>
      </c>
      <c r="L127" s="20" t="s">
        <v>31</v>
      </c>
      <c r="M127" s="36">
        <f t="shared" si="33"/>
        <v>41159</v>
      </c>
      <c r="N127" s="48">
        <v>41623</v>
      </c>
      <c r="O127" s="21"/>
      <c r="P127" s="22"/>
      <c r="Q127" s="43">
        <f t="shared" si="25"/>
        <v>17</v>
      </c>
      <c r="R127" s="44">
        <f t="shared" si="26"/>
        <v>149.42999999999998</v>
      </c>
    </row>
    <row r="128" spans="1:18" ht="16.5" customHeight="1">
      <c r="A128" s="18">
        <f t="shared" si="29"/>
        <v>118</v>
      </c>
      <c r="B128" s="19" t="str">
        <f t="shared" si="27"/>
        <v>Q2</v>
      </c>
      <c r="C128" s="39"/>
      <c r="D128" s="39"/>
      <c r="E128" s="39"/>
      <c r="F128" s="6">
        <f t="shared" si="28"/>
        <v>5869</v>
      </c>
      <c r="G128" s="40">
        <v>41129</v>
      </c>
      <c r="H128" s="41">
        <v>0.1</v>
      </c>
      <c r="I128" s="42">
        <f t="shared" si="30"/>
        <v>587</v>
      </c>
      <c r="J128" s="35">
        <f t="shared" si="31"/>
        <v>41159</v>
      </c>
      <c r="K128" s="38" t="str">
        <f t="shared" si="32"/>
        <v>Friday</v>
      </c>
      <c r="L128" s="20" t="s">
        <v>31</v>
      </c>
      <c r="M128" s="36">
        <f t="shared" si="33"/>
        <v>41159</v>
      </c>
      <c r="N128" s="48">
        <v>41623</v>
      </c>
      <c r="O128" s="21"/>
      <c r="P128" s="22"/>
      <c r="Q128" s="43">
        <f t="shared" si="25"/>
        <v>17</v>
      </c>
      <c r="R128" s="44">
        <f t="shared" si="26"/>
        <v>149.685</v>
      </c>
    </row>
    <row r="129" spans="1:18" ht="16.5" customHeight="1">
      <c r="A129" s="18">
        <f t="shared" si="29"/>
        <v>119</v>
      </c>
      <c r="B129" s="19" t="str">
        <f t="shared" si="27"/>
        <v>Q2</v>
      </c>
      <c r="C129" s="39"/>
      <c r="D129" s="39"/>
      <c r="E129" s="39"/>
      <c r="F129" s="6">
        <f t="shared" si="28"/>
        <v>5879</v>
      </c>
      <c r="G129" s="40">
        <v>41129</v>
      </c>
      <c r="H129" s="41">
        <v>0.1</v>
      </c>
      <c r="I129" s="42">
        <f t="shared" si="30"/>
        <v>588</v>
      </c>
      <c r="J129" s="35">
        <f t="shared" si="31"/>
        <v>41159</v>
      </c>
      <c r="K129" s="38" t="str">
        <f t="shared" si="32"/>
        <v>Friday</v>
      </c>
      <c r="L129" s="20" t="s">
        <v>31</v>
      </c>
      <c r="M129" s="36">
        <f t="shared" si="33"/>
        <v>41159</v>
      </c>
      <c r="N129" s="48">
        <v>41623</v>
      </c>
      <c r="O129" s="21"/>
      <c r="P129" s="22"/>
      <c r="Q129" s="43">
        <f t="shared" si="25"/>
        <v>17</v>
      </c>
      <c r="R129" s="44">
        <f t="shared" si="26"/>
        <v>149.94</v>
      </c>
    </row>
    <row r="130" spans="1:18" ht="16.5" customHeight="1">
      <c r="A130" s="18">
        <f t="shared" si="29"/>
        <v>120</v>
      </c>
      <c r="B130" s="19" t="str">
        <f t="shared" si="27"/>
        <v>Q2</v>
      </c>
      <c r="C130" s="39"/>
      <c r="D130" s="39"/>
      <c r="E130" s="39"/>
      <c r="F130" s="6">
        <f t="shared" si="28"/>
        <v>5889</v>
      </c>
      <c r="G130" s="40">
        <v>41129</v>
      </c>
      <c r="H130" s="41">
        <v>0.1</v>
      </c>
      <c r="I130" s="42">
        <f t="shared" si="30"/>
        <v>589</v>
      </c>
      <c r="J130" s="35">
        <f t="shared" si="31"/>
        <v>41159</v>
      </c>
      <c r="K130" s="38" t="str">
        <f t="shared" si="32"/>
        <v>Friday</v>
      </c>
      <c r="L130" s="20" t="s">
        <v>31</v>
      </c>
      <c r="M130" s="36">
        <f t="shared" si="33"/>
        <v>41159</v>
      </c>
      <c r="N130" s="48">
        <v>41623</v>
      </c>
      <c r="O130" s="21"/>
      <c r="P130" s="22"/>
      <c r="Q130" s="43">
        <f t="shared" si="25"/>
        <v>17</v>
      </c>
      <c r="R130" s="44">
        <f t="shared" si="26"/>
        <v>150.19499999999999</v>
      </c>
    </row>
    <row r="131" spans="1:18" ht="16.5" customHeight="1">
      <c r="A131" s="18">
        <f t="shared" si="29"/>
        <v>121</v>
      </c>
      <c r="B131" s="19" t="str">
        <f t="shared" si="27"/>
        <v>Q2</v>
      </c>
      <c r="C131" s="39"/>
      <c r="D131" s="39"/>
      <c r="E131" s="39"/>
      <c r="F131" s="6">
        <f t="shared" si="28"/>
        <v>5899</v>
      </c>
      <c r="G131" s="40">
        <v>41129</v>
      </c>
      <c r="H131" s="41">
        <v>0.1</v>
      </c>
      <c r="I131" s="42">
        <f t="shared" si="30"/>
        <v>590</v>
      </c>
      <c r="J131" s="35">
        <f t="shared" si="31"/>
        <v>41159</v>
      </c>
      <c r="K131" s="38" t="str">
        <f t="shared" si="32"/>
        <v>Friday</v>
      </c>
      <c r="L131" s="20" t="s">
        <v>31</v>
      </c>
      <c r="M131" s="36">
        <f t="shared" si="33"/>
        <v>41159</v>
      </c>
      <c r="N131" s="48">
        <v>41623</v>
      </c>
      <c r="O131" s="21"/>
      <c r="P131" s="22"/>
      <c r="Q131" s="43">
        <f t="shared" si="25"/>
        <v>17</v>
      </c>
      <c r="R131" s="44">
        <f t="shared" si="26"/>
        <v>150.44999999999999</v>
      </c>
    </row>
    <row r="132" spans="1:18" ht="16.5" customHeight="1">
      <c r="A132" s="18">
        <f t="shared" si="29"/>
        <v>122</v>
      </c>
      <c r="B132" s="19" t="str">
        <f t="shared" si="27"/>
        <v>Q2</v>
      </c>
      <c r="C132" s="39"/>
      <c r="D132" s="39"/>
      <c r="E132" s="39"/>
      <c r="F132" s="6">
        <f t="shared" si="28"/>
        <v>5909</v>
      </c>
      <c r="G132" s="40">
        <v>41129</v>
      </c>
      <c r="H132" s="41">
        <v>0.1</v>
      </c>
      <c r="I132" s="42">
        <f t="shared" si="30"/>
        <v>591</v>
      </c>
      <c r="J132" s="35">
        <f t="shared" si="31"/>
        <v>41159</v>
      </c>
      <c r="K132" s="38" t="str">
        <f t="shared" si="32"/>
        <v>Friday</v>
      </c>
      <c r="L132" s="20" t="s">
        <v>31</v>
      </c>
      <c r="M132" s="36">
        <f t="shared" si="33"/>
        <v>41159</v>
      </c>
      <c r="N132" s="48">
        <v>41623</v>
      </c>
      <c r="O132" s="21"/>
      <c r="P132" s="22"/>
      <c r="Q132" s="43">
        <f t="shared" si="25"/>
        <v>17</v>
      </c>
      <c r="R132" s="44">
        <f t="shared" si="26"/>
        <v>150.70500000000001</v>
      </c>
    </row>
    <row r="133" spans="1:18" ht="16.5" customHeight="1">
      <c r="A133" s="18">
        <f t="shared" si="29"/>
        <v>123</v>
      </c>
      <c r="B133" s="19" t="str">
        <f t="shared" si="27"/>
        <v>Q2</v>
      </c>
      <c r="C133" s="39"/>
      <c r="D133" s="39"/>
      <c r="E133" s="39"/>
      <c r="F133" s="6">
        <f t="shared" si="28"/>
        <v>5919</v>
      </c>
      <c r="G133" s="40">
        <v>41129</v>
      </c>
      <c r="H133" s="41">
        <v>0.1</v>
      </c>
      <c r="I133" s="42">
        <f t="shared" si="30"/>
        <v>592</v>
      </c>
      <c r="J133" s="35">
        <f t="shared" si="31"/>
        <v>41159</v>
      </c>
      <c r="K133" s="38" t="str">
        <f t="shared" si="32"/>
        <v>Friday</v>
      </c>
      <c r="L133" s="20" t="s">
        <v>31</v>
      </c>
      <c r="M133" s="36">
        <f t="shared" si="33"/>
        <v>41159</v>
      </c>
      <c r="N133" s="48">
        <v>41623</v>
      </c>
      <c r="O133" s="21"/>
      <c r="P133" s="22"/>
      <c r="Q133" s="43">
        <f t="shared" si="25"/>
        <v>17</v>
      </c>
      <c r="R133" s="44">
        <f t="shared" si="26"/>
        <v>150.95999999999998</v>
      </c>
    </row>
    <row r="134" spans="1:18" ht="16.5" customHeight="1">
      <c r="A134" s="18">
        <f t="shared" si="29"/>
        <v>124</v>
      </c>
      <c r="B134" s="19" t="str">
        <f t="shared" si="27"/>
        <v>Q2</v>
      </c>
      <c r="C134" s="39"/>
      <c r="D134" s="39"/>
      <c r="E134" s="39"/>
      <c r="F134" s="6">
        <f t="shared" si="28"/>
        <v>5929</v>
      </c>
      <c r="G134" s="40">
        <v>41129</v>
      </c>
      <c r="H134" s="41">
        <v>0.1</v>
      </c>
      <c r="I134" s="42">
        <f t="shared" si="30"/>
        <v>593</v>
      </c>
      <c r="J134" s="35">
        <f t="shared" si="31"/>
        <v>41159</v>
      </c>
      <c r="K134" s="38" t="str">
        <f t="shared" si="32"/>
        <v>Friday</v>
      </c>
      <c r="L134" s="20" t="s">
        <v>31</v>
      </c>
      <c r="M134" s="36">
        <f t="shared" si="33"/>
        <v>41159</v>
      </c>
      <c r="N134" s="48">
        <v>41623</v>
      </c>
      <c r="O134" s="21"/>
      <c r="P134" s="22"/>
      <c r="Q134" s="43">
        <f t="shared" si="25"/>
        <v>17</v>
      </c>
      <c r="R134" s="44">
        <f t="shared" si="26"/>
        <v>151.215</v>
      </c>
    </row>
    <row r="135" spans="1:18" ht="16.5" customHeight="1">
      <c r="A135" s="18">
        <f t="shared" si="29"/>
        <v>125</v>
      </c>
      <c r="B135" s="19" t="str">
        <f t="shared" si="27"/>
        <v>Q2</v>
      </c>
      <c r="C135" s="39"/>
      <c r="D135" s="39"/>
      <c r="E135" s="39"/>
      <c r="F135" s="6">
        <f t="shared" si="28"/>
        <v>5939</v>
      </c>
      <c r="G135" s="40">
        <v>41129</v>
      </c>
      <c r="H135" s="41">
        <v>0.1</v>
      </c>
      <c r="I135" s="42">
        <f t="shared" si="30"/>
        <v>594</v>
      </c>
      <c r="J135" s="35">
        <f t="shared" si="31"/>
        <v>41159</v>
      </c>
      <c r="K135" s="38" t="str">
        <f t="shared" si="32"/>
        <v>Friday</v>
      </c>
      <c r="L135" s="20" t="s">
        <v>31</v>
      </c>
      <c r="M135" s="36">
        <f t="shared" si="33"/>
        <v>41159</v>
      </c>
      <c r="N135" s="48">
        <v>41623</v>
      </c>
      <c r="O135" s="21"/>
      <c r="P135" s="22"/>
      <c r="Q135" s="43">
        <f t="shared" si="25"/>
        <v>17</v>
      </c>
      <c r="R135" s="44">
        <f t="shared" si="26"/>
        <v>151.47</v>
      </c>
    </row>
    <row r="136" spans="1:18" ht="16.5" customHeight="1">
      <c r="A136" s="18">
        <f t="shared" si="29"/>
        <v>126</v>
      </c>
      <c r="B136" s="19" t="str">
        <f t="shared" si="27"/>
        <v>Q2</v>
      </c>
      <c r="C136" s="39"/>
      <c r="D136" s="39"/>
      <c r="E136" s="39"/>
      <c r="F136" s="6">
        <f t="shared" si="28"/>
        <v>5949</v>
      </c>
      <c r="G136" s="40">
        <v>41129</v>
      </c>
      <c r="H136" s="41">
        <v>0.1</v>
      </c>
      <c r="I136" s="42">
        <f t="shared" si="30"/>
        <v>595</v>
      </c>
      <c r="J136" s="35">
        <f t="shared" si="31"/>
        <v>41159</v>
      </c>
      <c r="K136" s="38" t="str">
        <f t="shared" si="32"/>
        <v>Friday</v>
      </c>
      <c r="L136" s="20" t="s">
        <v>31</v>
      </c>
      <c r="M136" s="36">
        <f t="shared" si="33"/>
        <v>41159</v>
      </c>
      <c r="N136" s="48">
        <v>41623</v>
      </c>
      <c r="O136" s="21"/>
      <c r="P136" s="22"/>
      <c r="Q136" s="43">
        <f t="shared" si="25"/>
        <v>17</v>
      </c>
      <c r="R136" s="44">
        <f t="shared" si="26"/>
        <v>151.72499999999999</v>
      </c>
    </row>
    <row r="137" spans="1:18" ht="16.5" customHeight="1">
      <c r="A137" s="18">
        <f t="shared" si="29"/>
        <v>127</v>
      </c>
      <c r="B137" s="19" t="str">
        <f t="shared" si="27"/>
        <v>Q2</v>
      </c>
      <c r="C137" s="39"/>
      <c r="D137" s="39"/>
      <c r="E137" s="39"/>
      <c r="F137" s="6">
        <f t="shared" si="28"/>
        <v>5959</v>
      </c>
      <c r="G137" s="40">
        <v>41129</v>
      </c>
      <c r="H137" s="41">
        <v>0.1</v>
      </c>
      <c r="I137" s="42">
        <f t="shared" si="30"/>
        <v>596</v>
      </c>
      <c r="J137" s="35">
        <f t="shared" si="31"/>
        <v>41159</v>
      </c>
      <c r="K137" s="38" t="str">
        <f t="shared" si="32"/>
        <v>Friday</v>
      </c>
      <c r="L137" s="20" t="s">
        <v>31</v>
      </c>
      <c r="M137" s="36">
        <f t="shared" si="33"/>
        <v>41159</v>
      </c>
      <c r="N137" s="48">
        <v>41623</v>
      </c>
      <c r="O137" s="21"/>
      <c r="P137" s="22"/>
      <c r="Q137" s="43">
        <f t="shared" si="25"/>
        <v>17</v>
      </c>
      <c r="R137" s="44">
        <f t="shared" si="26"/>
        <v>151.97999999999999</v>
      </c>
    </row>
    <row r="138" spans="1:18" ht="16.5" customHeight="1">
      <c r="A138" s="18">
        <f t="shared" si="29"/>
        <v>128</v>
      </c>
      <c r="B138" s="19" t="str">
        <f t="shared" si="27"/>
        <v>Q2</v>
      </c>
      <c r="C138" s="39"/>
      <c r="D138" s="39"/>
      <c r="E138" s="39"/>
      <c r="F138" s="6">
        <f t="shared" si="28"/>
        <v>5969</v>
      </c>
      <c r="G138" s="40">
        <v>41129</v>
      </c>
      <c r="H138" s="41">
        <v>0.1</v>
      </c>
      <c r="I138" s="42">
        <f t="shared" si="30"/>
        <v>597</v>
      </c>
      <c r="J138" s="35">
        <f t="shared" si="31"/>
        <v>41159</v>
      </c>
      <c r="K138" s="38" t="str">
        <f t="shared" si="32"/>
        <v>Friday</v>
      </c>
      <c r="L138" s="20" t="s">
        <v>31</v>
      </c>
      <c r="M138" s="36">
        <f t="shared" si="33"/>
        <v>41159</v>
      </c>
      <c r="N138" s="48">
        <v>41623</v>
      </c>
      <c r="O138" s="21"/>
      <c r="P138" s="22"/>
      <c r="Q138" s="43">
        <f t="shared" si="25"/>
        <v>17</v>
      </c>
      <c r="R138" s="44">
        <f t="shared" si="26"/>
        <v>152.23500000000001</v>
      </c>
    </row>
    <row r="139" spans="1:18" ht="16.5" customHeight="1">
      <c r="A139" s="18">
        <f t="shared" si="29"/>
        <v>129</v>
      </c>
      <c r="B139" s="19" t="str">
        <f t="shared" si="27"/>
        <v>Q2</v>
      </c>
      <c r="C139" s="39"/>
      <c r="D139" s="39"/>
      <c r="E139" s="39"/>
      <c r="F139" s="6">
        <f t="shared" si="28"/>
        <v>5979</v>
      </c>
      <c r="G139" s="40">
        <v>41129</v>
      </c>
      <c r="H139" s="41">
        <v>0.1</v>
      </c>
      <c r="I139" s="42">
        <f t="shared" si="30"/>
        <v>598</v>
      </c>
      <c r="J139" s="35">
        <f t="shared" si="31"/>
        <v>41159</v>
      </c>
      <c r="K139" s="38" t="str">
        <f t="shared" si="32"/>
        <v>Friday</v>
      </c>
      <c r="L139" s="20" t="s">
        <v>31</v>
      </c>
      <c r="M139" s="36">
        <f t="shared" si="33"/>
        <v>41159</v>
      </c>
      <c r="N139" s="48">
        <v>41623</v>
      </c>
      <c r="O139" s="21"/>
      <c r="P139" s="22"/>
      <c r="Q139" s="43">
        <f t="shared" ref="Q139:Q202" si="34">+IF(N139&gt;M139,+(YEAR(N139)-YEAR(M139))*12+MONTH(N139)-MONTH(M139)+2,0)</f>
        <v>17</v>
      </c>
      <c r="R139" s="44">
        <f t="shared" ref="R139:R202" si="35">+IF(Q139&gt;0,I139*1.5%*Q139,0)</f>
        <v>152.48999999999998</v>
      </c>
    </row>
    <row r="140" spans="1:18" ht="16.5" customHeight="1">
      <c r="A140" s="18">
        <f t="shared" si="29"/>
        <v>130</v>
      </c>
      <c r="B140" s="19" t="str">
        <f t="shared" si="27"/>
        <v>Q2</v>
      </c>
      <c r="C140" s="39"/>
      <c r="D140" s="39"/>
      <c r="E140" s="39"/>
      <c r="F140" s="6">
        <f t="shared" si="28"/>
        <v>5989</v>
      </c>
      <c r="G140" s="40">
        <v>41129</v>
      </c>
      <c r="H140" s="41">
        <v>0.1</v>
      </c>
      <c r="I140" s="42">
        <f t="shared" si="30"/>
        <v>599</v>
      </c>
      <c r="J140" s="35">
        <f t="shared" si="31"/>
        <v>41159</v>
      </c>
      <c r="K140" s="38" t="str">
        <f t="shared" si="32"/>
        <v>Friday</v>
      </c>
      <c r="L140" s="20" t="s">
        <v>31</v>
      </c>
      <c r="M140" s="36">
        <f t="shared" si="33"/>
        <v>41159</v>
      </c>
      <c r="N140" s="48">
        <v>41623</v>
      </c>
      <c r="O140" s="21"/>
      <c r="P140" s="22"/>
      <c r="Q140" s="43">
        <f t="shared" si="34"/>
        <v>17</v>
      </c>
      <c r="R140" s="44">
        <f t="shared" si="35"/>
        <v>152.745</v>
      </c>
    </row>
    <row r="141" spans="1:18" ht="16.5" customHeight="1">
      <c r="A141" s="18">
        <f t="shared" si="29"/>
        <v>131</v>
      </c>
      <c r="B141" s="19" t="str">
        <f t="shared" ref="B141:B204" si="36">+IF(MONTH(G141)=4,"Q1",IF(MONTH(G141)=5,"Q1",IF(MONTH(G141)=6,"Q1",IF(MONTH(G141)=7,"Q2",IF(MONTH(G141)=8,"Q2",IF(MONTH(G141)=9,"Q2",IF(MONTH(G141)=10,"Q3",IF(MONTH(G141)=11,"Q3",IF(MONTH(G141)=12,"Q3",IF(MONTH(G141)=1,"Q4",IF(MONTH(G141)=2,"Q4",IF(MONTH(G141)=3,"Q4"))))))))))))</f>
        <v>Q2</v>
      </c>
      <c r="C141" s="39"/>
      <c r="D141" s="39"/>
      <c r="E141" s="39"/>
      <c r="F141" s="6">
        <f t="shared" ref="F141:F204" si="37">+F140+10</f>
        <v>5999</v>
      </c>
      <c r="G141" s="40">
        <v>41129</v>
      </c>
      <c r="H141" s="41">
        <v>0.1</v>
      </c>
      <c r="I141" s="42">
        <f t="shared" si="30"/>
        <v>600</v>
      </c>
      <c r="J141" s="35">
        <f t="shared" si="31"/>
        <v>41159</v>
      </c>
      <c r="K141" s="38" t="str">
        <f t="shared" si="32"/>
        <v>Friday</v>
      </c>
      <c r="L141" s="20" t="s">
        <v>31</v>
      </c>
      <c r="M141" s="36">
        <f t="shared" si="33"/>
        <v>41159</v>
      </c>
      <c r="N141" s="48">
        <v>41623</v>
      </c>
      <c r="O141" s="21"/>
      <c r="P141" s="22"/>
      <c r="Q141" s="43">
        <f t="shared" si="34"/>
        <v>17</v>
      </c>
      <c r="R141" s="44">
        <f t="shared" si="35"/>
        <v>153</v>
      </c>
    </row>
    <row r="142" spans="1:18" ht="16.5" customHeight="1">
      <c r="A142" s="18">
        <f t="shared" si="29"/>
        <v>132</v>
      </c>
      <c r="B142" s="19" t="str">
        <f t="shared" si="36"/>
        <v>Q2</v>
      </c>
      <c r="C142" s="39"/>
      <c r="D142" s="39"/>
      <c r="E142" s="39"/>
      <c r="F142" s="6">
        <f t="shared" si="37"/>
        <v>6009</v>
      </c>
      <c r="G142" s="40">
        <v>41129</v>
      </c>
      <c r="H142" s="41">
        <v>0.1</v>
      </c>
      <c r="I142" s="42">
        <f t="shared" si="30"/>
        <v>601</v>
      </c>
      <c r="J142" s="35">
        <f t="shared" si="31"/>
        <v>41159</v>
      </c>
      <c r="K142" s="38" t="str">
        <f t="shared" si="32"/>
        <v>Friday</v>
      </c>
      <c r="L142" s="20" t="s">
        <v>31</v>
      </c>
      <c r="M142" s="36">
        <f t="shared" si="33"/>
        <v>41159</v>
      </c>
      <c r="N142" s="48">
        <v>41623</v>
      </c>
      <c r="O142" s="21"/>
      <c r="P142" s="22"/>
      <c r="Q142" s="43">
        <f t="shared" si="34"/>
        <v>17</v>
      </c>
      <c r="R142" s="44">
        <f t="shared" si="35"/>
        <v>153.25499999999997</v>
      </c>
    </row>
    <row r="143" spans="1:18" ht="16.5" customHeight="1">
      <c r="A143" s="18">
        <f t="shared" si="29"/>
        <v>133</v>
      </c>
      <c r="B143" s="19" t="str">
        <f t="shared" si="36"/>
        <v>Q2</v>
      </c>
      <c r="C143" s="39"/>
      <c r="D143" s="39"/>
      <c r="E143" s="39"/>
      <c r="F143" s="6">
        <f t="shared" si="37"/>
        <v>6019</v>
      </c>
      <c r="G143" s="40">
        <v>41129</v>
      </c>
      <c r="H143" s="41">
        <v>0.1</v>
      </c>
      <c r="I143" s="42">
        <f t="shared" si="30"/>
        <v>602</v>
      </c>
      <c r="J143" s="35">
        <f t="shared" si="31"/>
        <v>41159</v>
      </c>
      <c r="K143" s="38" t="str">
        <f t="shared" si="32"/>
        <v>Friday</v>
      </c>
      <c r="L143" s="20" t="s">
        <v>31</v>
      </c>
      <c r="M143" s="36">
        <f t="shared" si="33"/>
        <v>41159</v>
      </c>
      <c r="N143" s="48">
        <v>41623</v>
      </c>
      <c r="O143" s="21"/>
      <c r="P143" s="22"/>
      <c r="Q143" s="43">
        <f t="shared" si="34"/>
        <v>17</v>
      </c>
      <c r="R143" s="44">
        <f t="shared" si="35"/>
        <v>153.51</v>
      </c>
    </row>
    <row r="144" spans="1:18" ht="16.5" customHeight="1">
      <c r="A144" s="18">
        <f t="shared" si="29"/>
        <v>134</v>
      </c>
      <c r="B144" s="19" t="str">
        <f t="shared" si="36"/>
        <v>Q2</v>
      </c>
      <c r="C144" s="39"/>
      <c r="D144" s="39"/>
      <c r="E144" s="39"/>
      <c r="F144" s="6">
        <f t="shared" si="37"/>
        <v>6029</v>
      </c>
      <c r="G144" s="40">
        <v>41129</v>
      </c>
      <c r="H144" s="41">
        <v>0.1</v>
      </c>
      <c r="I144" s="42">
        <f t="shared" si="30"/>
        <v>603</v>
      </c>
      <c r="J144" s="35">
        <f t="shared" si="31"/>
        <v>41159</v>
      </c>
      <c r="K144" s="38" t="str">
        <f t="shared" si="32"/>
        <v>Friday</v>
      </c>
      <c r="L144" s="20" t="s">
        <v>31</v>
      </c>
      <c r="M144" s="36">
        <f t="shared" si="33"/>
        <v>41159</v>
      </c>
      <c r="N144" s="48">
        <v>41623</v>
      </c>
      <c r="O144" s="21"/>
      <c r="P144" s="22"/>
      <c r="Q144" s="43">
        <f t="shared" si="34"/>
        <v>17</v>
      </c>
      <c r="R144" s="44">
        <f t="shared" si="35"/>
        <v>153.76499999999999</v>
      </c>
    </row>
    <row r="145" spans="1:18" ht="16.5" customHeight="1">
      <c r="A145" s="18">
        <f t="shared" si="29"/>
        <v>135</v>
      </c>
      <c r="B145" s="19" t="str">
        <f t="shared" si="36"/>
        <v>Q2</v>
      </c>
      <c r="C145" s="39"/>
      <c r="D145" s="39"/>
      <c r="E145" s="39"/>
      <c r="F145" s="6">
        <f t="shared" si="37"/>
        <v>6039</v>
      </c>
      <c r="G145" s="40">
        <v>41129</v>
      </c>
      <c r="H145" s="41">
        <v>0.1</v>
      </c>
      <c r="I145" s="42">
        <f t="shared" si="30"/>
        <v>604</v>
      </c>
      <c r="J145" s="35">
        <f t="shared" si="31"/>
        <v>41159</v>
      </c>
      <c r="K145" s="38" t="str">
        <f t="shared" si="32"/>
        <v>Friday</v>
      </c>
      <c r="L145" s="20" t="s">
        <v>31</v>
      </c>
      <c r="M145" s="36">
        <f t="shared" si="33"/>
        <v>41159</v>
      </c>
      <c r="N145" s="48">
        <v>41623</v>
      </c>
      <c r="O145" s="21"/>
      <c r="P145" s="22"/>
      <c r="Q145" s="43">
        <f t="shared" si="34"/>
        <v>17</v>
      </c>
      <c r="R145" s="44">
        <f t="shared" si="35"/>
        <v>154.02000000000001</v>
      </c>
    </row>
    <row r="146" spans="1:18" ht="16.5" customHeight="1">
      <c r="A146" s="18">
        <f t="shared" si="29"/>
        <v>136</v>
      </c>
      <c r="B146" s="19" t="str">
        <f t="shared" si="36"/>
        <v>Q2</v>
      </c>
      <c r="C146" s="39"/>
      <c r="D146" s="39"/>
      <c r="E146" s="39"/>
      <c r="F146" s="6">
        <f t="shared" si="37"/>
        <v>6049</v>
      </c>
      <c r="G146" s="40">
        <v>41129</v>
      </c>
      <c r="H146" s="41">
        <v>0.1</v>
      </c>
      <c r="I146" s="42">
        <f t="shared" si="30"/>
        <v>605</v>
      </c>
      <c r="J146" s="35">
        <f t="shared" si="31"/>
        <v>41159</v>
      </c>
      <c r="K146" s="38" t="str">
        <f t="shared" si="32"/>
        <v>Friday</v>
      </c>
      <c r="L146" s="20" t="s">
        <v>31</v>
      </c>
      <c r="M146" s="36">
        <f t="shared" si="33"/>
        <v>41159</v>
      </c>
      <c r="N146" s="48">
        <v>41623</v>
      </c>
      <c r="O146" s="21"/>
      <c r="P146" s="22"/>
      <c r="Q146" s="43">
        <f t="shared" si="34"/>
        <v>17</v>
      </c>
      <c r="R146" s="44">
        <f t="shared" si="35"/>
        <v>154.27499999999998</v>
      </c>
    </row>
    <row r="147" spans="1:18" ht="16.5" customHeight="1">
      <c r="A147" s="18">
        <f t="shared" si="29"/>
        <v>137</v>
      </c>
      <c r="B147" s="19" t="str">
        <f t="shared" si="36"/>
        <v>Q2</v>
      </c>
      <c r="C147" s="39"/>
      <c r="D147" s="39"/>
      <c r="E147" s="39"/>
      <c r="F147" s="6">
        <f t="shared" si="37"/>
        <v>6059</v>
      </c>
      <c r="G147" s="40">
        <v>41129</v>
      </c>
      <c r="H147" s="41">
        <v>0.1</v>
      </c>
      <c r="I147" s="42">
        <f t="shared" si="30"/>
        <v>606</v>
      </c>
      <c r="J147" s="35">
        <f t="shared" si="31"/>
        <v>41159</v>
      </c>
      <c r="K147" s="38" t="str">
        <f t="shared" si="32"/>
        <v>Friday</v>
      </c>
      <c r="L147" s="20" t="s">
        <v>31</v>
      </c>
      <c r="M147" s="36">
        <f t="shared" si="33"/>
        <v>41159</v>
      </c>
      <c r="N147" s="48">
        <v>41623</v>
      </c>
      <c r="O147" s="21"/>
      <c r="P147" s="22"/>
      <c r="Q147" s="43">
        <f t="shared" si="34"/>
        <v>17</v>
      </c>
      <c r="R147" s="44">
        <f t="shared" si="35"/>
        <v>154.53</v>
      </c>
    </row>
    <row r="148" spans="1:18" ht="16.5" customHeight="1">
      <c r="A148" s="18">
        <f t="shared" si="29"/>
        <v>138</v>
      </c>
      <c r="B148" s="19" t="str">
        <f t="shared" si="36"/>
        <v>Q2</v>
      </c>
      <c r="C148" s="39"/>
      <c r="D148" s="39"/>
      <c r="E148" s="39"/>
      <c r="F148" s="6">
        <f t="shared" si="37"/>
        <v>6069</v>
      </c>
      <c r="G148" s="40">
        <v>41129</v>
      </c>
      <c r="H148" s="41">
        <v>0.1</v>
      </c>
      <c r="I148" s="42">
        <f t="shared" si="30"/>
        <v>607</v>
      </c>
      <c r="J148" s="35">
        <f t="shared" si="31"/>
        <v>41159</v>
      </c>
      <c r="K148" s="38" t="str">
        <f t="shared" si="32"/>
        <v>Friday</v>
      </c>
      <c r="L148" s="20" t="s">
        <v>31</v>
      </c>
      <c r="M148" s="36">
        <f t="shared" si="33"/>
        <v>41159</v>
      </c>
      <c r="N148" s="48">
        <v>41623</v>
      </c>
      <c r="O148" s="21"/>
      <c r="P148" s="22"/>
      <c r="Q148" s="43">
        <f t="shared" si="34"/>
        <v>17</v>
      </c>
      <c r="R148" s="44">
        <f t="shared" si="35"/>
        <v>154.785</v>
      </c>
    </row>
    <row r="149" spans="1:18" ht="16.5" customHeight="1">
      <c r="A149" s="18">
        <f t="shared" si="29"/>
        <v>139</v>
      </c>
      <c r="B149" s="19" t="str">
        <f t="shared" si="36"/>
        <v>Q2</v>
      </c>
      <c r="C149" s="39"/>
      <c r="D149" s="39"/>
      <c r="E149" s="39"/>
      <c r="F149" s="6">
        <f t="shared" si="37"/>
        <v>6079</v>
      </c>
      <c r="G149" s="40">
        <v>41129</v>
      </c>
      <c r="H149" s="41">
        <v>0.1</v>
      </c>
      <c r="I149" s="42">
        <f t="shared" si="30"/>
        <v>608</v>
      </c>
      <c r="J149" s="35">
        <f t="shared" si="31"/>
        <v>41159</v>
      </c>
      <c r="K149" s="38" t="str">
        <f t="shared" si="32"/>
        <v>Friday</v>
      </c>
      <c r="L149" s="20" t="s">
        <v>31</v>
      </c>
      <c r="M149" s="36">
        <f t="shared" si="33"/>
        <v>41159</v>
      </c>
      <c r="N149" s="48">
        <v>41623</v>
      </c>
      <c r="O149" s="21"/>
      <c r="P149" s="22"/>
      <c r="Q149" s="43">
        <f t="shared" si="34"/>
        <v>17</v>
      </c>
      <c r="R149" s="44">
        <f t="shared" si="35"/>
        <v>155.04</v>
      </c>
    </row>
    <row r="150" spans="1:18" ht="16.5" customHeight="1">
      <c r="A150" s="18">
        <f t="shared" si="29"/>
        <v>140</v>
      </c>
      <c r="B150" s="19" t="str">
        <f t="shared" si="36"/>
        <v>Q2</v>
      </c>
      <c r="C150" s="39"/>
      <c r="D150" s="39"/>
      <c r="E150" s="39"/>
      <c r="F150" s="6">
        <f t="shared" si="37"/>
        <v>6089</v>
      </c>
      <c r="G150" s="40">
        <v>41129</v>
      </c>
      <c r="H150" s="41">
        <v>0.1</v>
      </c>
      <c r="I150" s="42">
        <f t="shared" si="30"/>
        <v>609</v>
      </c>
      <c r="J150" s="35">
        <f t="shared" si="31"/>
        <v>41159</v>
      </c>
      <c r="K150" s="38" t="str">
        <f t="shared" si="32"/>
        <v>Friday</v>
      </c>
      <c r="L150" s="20" t="s">
        <v>31</v>
      </c>
      <c r="M150" s="36">
        <f t="shared" si="33"/>
        <v>41159</v>
      </c>
      <c r="N150" s="48">
        <v>41623</v>
      </c>
      <c r="O150" s="21"/>
      <c r="P150" s="22"/>
      <c r="Q150" s="43">
        <f t="shared" si="34"/>
        <v>17</v>
      </c>
      <c r="R150" s="44">
        <f t="shared" si="35"/>
        <v>155.29499999999999</v>
      </c>
    </row>
    <row r="151" spans="1:18" ht="16.5" customHeight="1">
      <c r="A151" s="18">
        <f t="shared" si="29"/>
        <v>141</v>
      </c>
      <c r="B151" s="19" t="str">
        <f t="shared" si="36"/>
        <v>Q2</v>
      </c>
      <c r="C151" s="39"/>
      <c r="D151" s="39"/>
      <c r="E151" s="39"/>
      <c r="F151" s="6">
        <f t="shared" si="37"/>
        <v>6099</v>
      </c>
      <c r="G151" s="40">
        <v>41129</v>
      </c>
      <c r="H151" s="41">
        <v>0.1</v>
      </c>
      <c r="I151" s="42">
        <f t="shared" si="30"/>
        <v>610</v>
      </c>
      <c r="J151" s="35">
        <f t="shared" si="31"/>
        <v>41159</v>
      </c>
      <c r="K151" s="38" t="str">
        <f t="shared" si="32"/>
        <v>Friday</v>
      </c>
      <c r="L151" s="20" t="s">
        <v>31</v>
      </c>
      <c r="M151" s="36">
        <f t="shared" si="33"/>
        <v>41159</v>
      </c>
      <c r="N151" s="48">
        <v>41623</v>
      </c>
      <c r="O151" s="21"/>
      <c r="P151" s="22"/>
      <c r="Q151" s="43">
        <f t="shared" si="34"/>
        <v>17</v>
      </c>
      <c r="R151" s="44">
        <f t="shared" si="35"/>
        <v>155.55000000000001</v>
      </c>
    </row>
    <row r="152" spans="1:18" ht="16.5" customHeight="1">
      <c r="A152" s="18">
        <f t="shared" si="29"/>
        <v>142</v>
      </c>
      <c r="B152" s="19" t="str">
        <f t="shared" si="36"/>
        <v>Q2</v>
      </c>
      <c r="C152" s="39"/>
      <c r="D152" s="39"/>
      <c r="E152" s="39"/>
      <c r="F152" s="6">
        <f t="shared" si="37"/>
        <v>6109</v>
      </c>
      <c r="G152" s="40">
        <v>41129</v>
      </c>
      <c r="H152" s="41">
        <v>0.1</v>
      </c>
      <c r="I152" s="42">
        <f t="shared" si="30"/>
        <v>611</v>
      </c>
      <c r="J152" s="35">
        <f t="shared" si="31"/>
        <v>41159</v>
      </c>
      <c r="K152" s="38" t="str">
        <f t="shared" si="32"/>
        <v>Friday</v>
      </c>
      <c r="L152" s="20" t="s">
        <v>31</v>
      </c>
      <c r="M152" s="36">
        <f t="shared" si="33"/>
        <v>41159</v>
      </c>
      <c r="N152" s="48">
        <v>41623</v>
      </c>
      <c r="O152" s="21"/>
      <c r="P152" s="22"/>
      <c r="Q152" s="43">
        <f t="shared" si="34"/>
        <v>17</v>
      </c>
      <c r="R152" s="44">
        <f t="shared" si="35"/>
        <v>155.80499999999998</v>
      </c>
    </row>
    <row r="153" spans="1:18" ht="16.5" customHeight="1">
      <c r="A153" s="18">
        <f t="shared" si="29"/>
        <v>143</v>
      </c>
      <c r="B153" s="19" t="str">
        <f t="shared" si="36"/>
        <v>Q2</v>
      </c>
      <c r="C153" s="39"/>
      <c r="D153" s="39"/>
      <c r="E153" s="39"/>
      <c r="F153" s="6">
        <f t="shared" si="37"/>
        <v>6119</v>
      </c>
      <c r="G153" s="40">
        <v>41129</v>
      </c>
      <c r="H153" s="41">
        <v>0.1</v>
      </c>
      <c r="I153" s="42">
        <f t="shared" si="30"/>
        <v>612</v>
      </c>
      <c r="J153" s="35">
        <f t="shared" si="31"/>
        <v>41159</v>
      </c>
      <c r="K153" s="38" t="str">
        <f t="shared" si="32"/>
        <v>Friday</v>
      </c>
      <c r="L153" s="20" t="s">
        <v>31</v>
      </c>
      <c r="M153" s="36">
        <f t="shared" si="33"/>
        <v>41159</v>
      </c>
      <c r="N153" s="48">
        <v>41623</v>
      </c>
      <c r="O153" s="21"/>
      <c r="P153" s="22"/>
      <c r="Q153" s="43">
        <f t="shared" si="34"/>
        <v>17</v>
      </c>
      <c r="R153" s="44">
        <f t="shared" si="35"/>
        <v>156.06</v>
      </c>
    </row>
    <row r="154" spans="1:18" ht="16.5" customHeight="1">
      <c r="A154" s="18">
        <f t="shared" si="29"/>
        <v>144</v>
      </c>
      <c r="B154" s="19" t="str">
        <f t="shared" si="36"/>
        <v>Q2</v>
      </c>
      <c r="C154" s="39"/>
      <c r="D154" s="39"/>
      <c r="E154" s="39"/>
      <c r="F154" s="6">
        <f t="shared" si="37"/>
        <v>6129</v>
      </c>
      <c r="G154" s="40">
        <v>41129</v>
      </c>
      <c r="H154" s="41">
        <v>0.1</v>
      </c>
      <c r="I154" s="42">
        <f t="shared" si="30"/>
        <v>613</v>
      </c>
      <c r="J154" s="35">
        <f t="shared" si="31"/>
        <v>41159</v>
      </c>
      <c r="K154" s="38" t="str">
        <f t="shared" si="32"/>
        <v>Friday</v>
      </c>
      <c r="L154" s="20" t="s">
        <v>31</v>
      </c>
      <c r="M154" s="36">
        <f t="shared" si="33"/>
        <v>41159</v>
      </c>
      <c r="N154" s="48">
        <v>41623</v>
      </c>
      <c r="O154" s="21"/>
      <c r="P154" s="22"/>
      <c r="Q154" s="43">
        <f t="shared" si="34"/>
        <v>17</v>
      </c>
      <c r="R154" s="44">
        <f t="shared" si="35"/>
        <v>156.315</v>
      </c>
    </row>
    <row r="155" spans="1:18" ht="16.5" customHeight="1">
      <c r="A155" s="18">
        <f t="shared" si="29"/>
        <v>145</v>
      </c>
      <c r="B155" s="19" t="str">
        <f t="shared" si="36"/>
        <v>Q2</v>
      </c>
      <c r="C155" s="39"/>
      <c r="D155" s="39"/>
      <c r="E155" s="39"/>
      <c r="F155" s="6">
        <f t="shared" si="37"/>
        <v>6139</v>
      </c>
      <c r="G155" s="40">
        <v>41129</v>
      </c>
      <c r="H155" s="41">
        <v>0.1</v>
      </c>
      <c r="I155" s="42">
        <f t="shared" si="30"/>
        <v>614</v>
      </c>
      <c r="J155" s="35">
        <f t="shared" si="31"/>
        <v>41159</v>
      </c>
      <c r="K155" s="38" t="str">
        <f t="shared" si="32"/>
        <v>Friday</v>
      </c>
      <c r="L155" s="20" t="s">
        <v>31</v>
      </c>
      <c r="M155" s="36">
        <f t="shared" si="33"/>
        <v>41159</v>
      </c>
      <c r="N155" s="48">
        <v>41623</v>
      </c>
      <c r="O155" s="21"/>
      <c r="P155" s="22"/>
      <c r="Q155" s="43">
        <f t="shared" si="34"/>
        <v>17</v>
      </c>
      <c r="R155" s="44">
        <f t="shared" si="35"/>
        <v>156.57</v>
      </c>
    </row>
    <row r="156" spans="1:18" ht="16.5" customHeight="1">
      <c r="A156" s="18">
        <f t="shared" si="29"/>
        <v>146</v>
      </c>
      <c r="B156" s="19" t="str">
        <f t="shared" si="36"/>
        <v>Q2</v>
      </c>
      <c r="C156" s="39"/>
      <c r="D156" s="39"/>
      <c r="E156" s="39"/>
      <c r="F156" s="6">
        <f t="shared" si="37"/>
        <v>6149</v>
      </c>
      <c r="G156" s="40">
        <v>41129</v>
      </c>
      <c r="H156" s="41">
        <v>0.1</v>
      </c>
      <c r="I156" s="42">
        <f t="shared" si="30"/>
        <v>615</v>
      </c>
      <c r="J156" s="35">
        <f t="shared" si="31"/>
        <v>41159</v>
      </c>
      <c r="K156" s="38" t="str">
        <f t="shared" si="32"/>
        <v>Friday</v>
      </c>
      <c r="L156" s="20" t="s">
        <v>31</v>
      </c>
      <c r="M156" s="36">
        <f t="shared" si="33"/>
        <v>41159</v>
      </c>
      <c r="N156" s="48">
        <v>41623</v>
      </c>
      <c r="O156" s="21"/>
      <c r="P156" s="22"/>
      <c r="Q156" s="43">
        <f t="shared" si="34"/>
        <v>17</v>
      </c>
      <c r="R156" s="44">
        <f t="shared" si="35"/>
        <v>156.82499999999999</v>
      </c>
    </row>
    <row r="157" spans="1:18" ht="16.5" customHeight="1">
      <c r="A157" s="18">
        <f t="shared" si="29"/>
        <v>147</v>
      </c>
      <c r="B157" s="19" t="str">
        <f t="shared" si="36"/>
        <v>Q2</v>
      </c>
      <c r="C157" s="39"/>
      <c r="D157" s="39"/>
      <c r="E157" s="39"/>
      <c r="F157" s="6">
        <f t="shared" si="37"/>
        <v>6159</v>
      </c>
      <c r="G157" s="40">
        <v>41129</v>
      </c>
      <c r="H157" s="41">
        <v>0.1</v>
      </c>
      <c r="I157" s="42">
        <f t="shared" si="30"/>
        <v>616</v>
      </c>
      <c r="J157" s="35">
        <f t="shared" si="31"/>
        <v>41159</v>
      </c>
      <c r="K157" s="38" t="str">
        <f t="shared" si="32"/>
        <v>Friday</v>
      </c>
      <c r="L157" s="20" t="s">
        <v>31</v>
      </c>
      <c r="M157" s="36">
        <f t="shared" si="33"/>
        <v>41159</v>
      </c>
      <c r="N157" s="48">
        <v>41623</v>
      </c>
      <c r="O157" s="21"/>
      <c r="P157" s="22"/>
      <c r="Q157" s="43">
        <f t="shared" si="34"/>
        <v>17</v>
      </c>
      <c r="R157" s="44">
        <f t="shared" si="35"/>
        <v>157.08000000000001</v>
      </c>
    </row>
    <row r="158" spans="1:18" ht="16.5" customHeight="1">
      <c r="A158" s="18">
        <f t="shared" si="29"/>
        <v>148</v>
      </c>
      <c r="B158" s="19" t="str">
        <f t="shared" si="36"/>
        <v>Q2</v>
      </c>
      <c r="C158" s="39"/>
      <c r="D158" s="39"/>
      <c r="E158" s="39"/>
      <c r="F158" s="6">
        <f t="shared" si="37"/>
        <v>6169</v>
      </c>
      <c r="G158" s="40">
        <v>41129</v>
      </c>
      <c r="H158" s="41">
        <v>0.1</v>
      </c>
      <c r="I158" s="42">
        <f t="shared" si="30"/>
        <v>617</v>
      </c>
      <c r="J158" s="35">
        <f t="shared" si="31"/>
        <v>41159</v>
      </c>
      <c r="K158" s="38" t="str">
        <f t="shared" si="32"/>
        <v>Friday</v>
      </c>
      <c r="L158" s="20" t="s">
        <v>31</v>
      </c>
      <c r="M158" s="36">
        <f t="shared" si="33"/>
        <v>41159</v>
      </c>
      <c r="N158" s="48">
        <v>41623</v>
      </c>
      <c r="O158" s="21"/>
      <c r="P158" s="22"/>
      <c r="Q158" s="43">
        <f t="shared" si="34"/>
        <v>17</v>
      </c>
      <c r="R158" s="44">
        <f t="shared" si="35"/>
        <v>157.33499999999998</v>
      </c>
    </row>
    <row r="159" spans="1:18" ht="16.5" customHeight="1">
      <c r="A159" s="18">
        <f t="shared" si="29"/>
        <v>149</v>
      </c>
      <c r="B159" s="19" t="str">
        <f t="shared" si="36"/>
        <v>Q2</v>
      </c>
      <c r="C159" s="39"/>
      <c r="D159" s="39"/>
      <c r="E159" s="39"/>
      <c r="F159" s="6">
        <f t="shared" si="37"/>
        <v>6179</v>
      </c>
      <c r="G159" s="40">
        <v>41129</v>
      </c>
      <c r="H159" s="41">
        <v>0.1</v>
      </c>
      <c r="I159" s="42">
        <f t="shared" si="30"/>
        <v>618</v>
      </c>
      <c r="J159" s="35">
        <f t="shared" si="31"/>
        <v>41159</v>
      </c>
      <c r="K159" s="38" t="str">
        <f t="shared" si="32"/>
        <v>Friday</v>
      </c>
      <c r="L159" s="20" t="s">
        <v>31</v>
      </c>
      <c r="M159" s="36">
        <f t="shared" si="33"/>
        <v>41159</v>
      </c>
      <c r="N159" s="48">
        <v>41623</v>
      </c>
      <c r="O159" s="21"/>
      <c r="P159" s="22"/>
      <c r="Q159" s="43">
        <f t="shared" si="34"/>
        <v>17</v>
      </c>
      <c r="R159" s="44">
        <f t="shared" si="35"/>
        <v>157.59</v>
      </c>
    </row>
    <row r="160" spans="1:18" ht="16.5" customHeight="1">
      <c r="A160" s="18">
        <f t="shared" ref="A160:A223" si="38">+A159+1</f>
        <v>150</v>
      </c>
      <c r="B160" s="19" t="str">
        <f t="shared" si="36"/>
        <v>Q2</v>
      </c>
      <c r="C160" s="39"/>
      <c r="D160" s="39"/>
      <c r="E160" s="39"/>
      <c r="F160" s="6">
        <f t="shared" si="37"/>
        <v>6189</v>
      </c>
      <c r="G160" s="40">
        <v>41129</v>
      </c>
      <c r="H160" s="41">
        <v>0.1</v>
      </c>
      <c r="I160" s="42">
        <f t="shared" si="30"/>
        <v>619</v>
      </c>
      <c r="J160" s="35">
        <f t="shared" si="31"/>
        <v>41159</v>
      </c>
      <c r="K160" s="38" t="str">
        <f t="shared" si="32"/>
        <v>Friday</v>
      </c>
      <c r="L160" s="20" t="s">
        <v>31</v>
      </c>
      <c r="M160" s="36">
        <f t="shared" si="33"/>
        <v>41159</v>
      </c>
      <c r="N160" s="48">
        <v>41623</v>
      </c>
      <c r="O160" s="21"/>
      <c r="P160" s="22"/>
      <c r="Q160" s="43">
        <f t="shared" si="34"/>
        <v>17</v>
      </c>
      <c r="R160" s="44">
        <f t="shared" si="35"/>
        <v>157.845</v>
      </c>
    </row>
    <row r="161" spans="1:18" ht="16.5" customHeight="1">
      <c r="A161" s="18">
        <f t="shared" si="38"/>
        <v>151</v>
      </c>
      <c r="B161" s="19" t="str">
        <f t="shared" si="36"/>
        <v>Q2</v>
      </c>
      <c r="C161" s="39"/>
      <c r="D161" s="39"/>
      <c r="E161" s="39"/>
      <c r="F161" s="6">
        <f t="shared" si="37"/>
        <v>6199</v>
      </c>
      <c r="G161" s="40">
        <v>41129</v>
      </c>
      <c r="H161" s="41">
        <v>0.1</v>
      </c>
      <c r="I161" s="42">
        <f t="shared" ref="I161:I224" si="39">ROUND(+F161*H161,0)</f>
        <v>620</v>
      </c>
      <c r="J161" s="35">
        <f t="shared" si="31"/>
        <v>41159</v>
      </c>
      <c r="K161" s="38" t="str">
        <f t="shared" si="32"/>
        <v>Friday</v>
      </c>
      <c r="L161" s="20" t="s">
        <v>31</v>
      </c>
      <c r="M161" s="36">
        <f t="shared" si="33"/>
        <v>41159</v>
      </c>
      <c r="N161" s="48">
        <v>41623</v>
      </c>
      <c r="O161" s="21"/>
      <c r="P161" s="22"/>
      <c r="Q161" s="43">
        <f t="shared" si="34"/>
        <v>17</v>
      </c>
      <c r="R161" s="44">
        <f t="shared" si="35"/>
        <v>158.1</v>
      </c>
    </row>
    <row r="162" spans="1:18" ht="16.5" customHeight="1">
      <c r="A162" s="18">
        <f t="shared" si="38"/>
        <v>152</v>
      </c>
      <c r="B162" s="19" t="str">
        <f t="shared" si="36"/>
        <v>Q2</v>
      </c>
      <c r="C162" s="39"/>
      <c r="D162" s="39"/>
      <c r="E162" s="39"/>
      <c r="F162" s="6">
        <f t="shared" si="37"/>
        <v>6209</v>
      </c>
      <c r="G162" s="40">
        <v>41129</v>
      </c>
      <c r="H162" s="41">
        <v>0.1</v>
      </c>
      <c r="I162" s="42">
        <f t="shared" si="39"/>
        <v>621</v>
      </c>
      <c r="J162" s="35">
        <f t="shared" si="31"/>
        <v>41159</v>
      </c>
      <c r="K162" s="38" t="str">
        <f t="shared" si="32"/>
        <v>Friday</v>
      </c>
      <c r="L162" s="20" t="s">
        <v>31</v>
      </c>
      <c r="M162" s="36">
        <f t="shared" si="33"/>
        <v>41159</v>
      </c>
      <c r="N162" s="48">
        <v>41623</v>
      </c>
      <c r="O162" s="21"/>
      <c r="P162" s="22"/>
      <c r="Q162" s="43">
        <f t="shared" si="34"/>
        <v>17</v>
      </c>
      <c r="R162" s="44">
        <f t="shared" si="35"/>
        <v>158.35499999999999</v>
      </c>
    </row>
    <row r="163" spans="1:18" ht="16.5" customHeight="1">
      <c r="A163" s="18">
        <f t="shared" si="38"/>
        <v>153</v>
      </c>
      <c r="B163" s="19" t="str">
        <f t="shared" si="36"/>
        <v>Q2</v>
      </c>
      <c r="C163" s="39"/>
      <c r="D163" s="39"/>
      <c r="E163" s="39"/>
      <c r="F163" s="6">
        <f t="shared" si="37"/>
        <v>6219</v>
      </c>
      <c r="G163" s="40">
        <v>41129</v>
      </c>
      <c r="H163" s="41">
        <v>0.1</v>
      </c>
      <c r="I163" s="42">
        <f t="shared" si="39"/>
        <v>622</v>
      </c>
      <c r="J163" s="35">
        <f t="shared" si="31"/>
        <v>41159</v>
      </c>
      <c r="K163" s="38" t="str">
        <f t="shared" si="32"/>
        <v>Friday</v>
      </c>
      <c r="L163" s="20" t="s">
        <v>31</v>
      </c>
      <c r="M163" s="36">
        <f t="shared" si="33"/>
        <v>41159</v>
      </c>
      <c r="N163" s="48">
        <v>41623</v>
      </c>
      <c r="O163" s="21"/>
      <c r="P163" s="22"/>
      <c r="Q163" s="43">
        <f t="shared" si="34"/>
        <v>17</v>
      </c>
      <c r="R163" s="44">
        <f t="shared" si="35"/>
        <v>158.61000000000001</v>
      </c>
    </row>
    <row r="164" spans="1:18" ht="16.5" customHeight="1">
      <c r="A164" s="18">
        <f t="shared" si="38"/>
        <v>154</v>
      </c>
      <c r="B164" s="19" t="str">
        <f t="shared" si="36"/>
        <v>Q2</v>
      </c>
      <c r="C164" s="39"/>
      <c r="D164" s="39"/>
      <c r="E164" s="39"/>
      <c r="F164" s="6">
        <f t="shared" si="37"/>
        <v>6229</v>
      </c>
      <c r="G164" s="40">
        <v>41129</v>
      </c>
      <c r="H164" s="41">
        <v>0.1</v>
      </c>
      <c r="I164" s="42">
        <f t="shared" si="39"/>
        <v>623</v>
      </c>
      <c r="J164" s="35">
        <f t="shared" si="31"/>
        <v>41159</v>
      </c>
      <c r="K164" s="38" t="str">
        <f t="shared" si="32"/>
        <v>Friday</v>
      </c>
      <c r="L164" s="20" t="s">
        <v>31</v>
      </c>
      <c r="M164" s="36">
        <f t="shared" si="33"/>
        <v>41159</v>
      </c>
      <c r="N164" s="48">
        <v>41623</v>
      </c>
      <c r="O164" s="21"/>
      <c r="P164" s="22"/>
      <c r="Q164" s="43">
        <f t="shared" si="34"/>
        <v>17</v>
      </c>
      <c r="R164" s="44">
        <f t="shared" si="35"/>
        <v>158.86499999999998</v>
      </c>
    </row>
    <row r="165" spans="1:18" ht="16.5" customHeight="1">
      <c r="A165" s="18">
        <f t="shared" si="38"/>
        <v>155</v>
      </c>
      <c r="B165" s="19" t="str">
        <f t="shared" si="36"/>
        <v>Q2</v>
      </c>
      <c r="C165" s="39"/>
      <c r="D165" s="39"/>
      <c r="E165" s="39"/>
      <c r="F165" s="6">
        <f t="shared" si="37"/>
        <v>6239</v>
      </c>
      <c r="G165" s="40">
        <v>41129</v>
      </c>
      <c r="H165" s="41">
        <v>0.1</v>
      </c>
      <c r="I165" s="42">
        <f t="shared" si="39"/>
        <v>624</v>
      </c>
      <c r="J165" s="35">
        <f t="shared" si="31"/>
        <v>41159</v>
      </c>
      <c r="K165" s="38" t="str">
        <f t="shared" si="32"/>
        <v>Friday</v>
      </c>
      <c r="L165" s="20" t="s">
        <v>31</v>
      </c>
      <c r="M165" s="36">
        <f t="shared" si="33"/>
        <v>41159</v>
      </c>
      <c r="N165" s="48">
        <v>41623</v>
      </c>
      <c r="O165" s="21"/>
      <c r="P165" s="22"/>
      <c r="Q165" s="43">
        <f t="shared" si="34"/>
        <v>17</v>
      </c>
      <c r="R165" s="44">
        <f t="shared" si="35"/>
        <v>159.12</v>
      </c>
    </row>
    <row r="166" spans="1:18" ht="16.5" customHeight="1">
      <c r="A166" s="18">
        <f t="shared" si="38"/>
        <v>156</v>
      </c>
      <c r="B166" s="19" t="str">
        <f t="shared" si="36"/>
        <v>Q2</v>
      </c>
      <c r="C166" s="39"/>
      <c r="D166" s="39"/>
      <c r="E166" s="39"/>
      <c r="F166" s="6">
        <f t="shared" si="37"/>
        <v>6249</v>
      </c>
      <c r="G166" s="40">
        <v>41129</v>
      </c>
      <c r="H166" s="41">
        <v>0.1</v>
      </c>
      <c r="I166" s="42">
        <f t="shared" si="39"/>
        <v>625</v>
      </c>
      <c r="J166" s="35">
        <f t="shared" si="31"/>
        <v>41159</v>
      </c>
      <c r="K166" s="38" t="str">
        <f t="shared" si="32"/>
        <v>Friday</v>
      </c>
      <c r="L166" s="20" t="s">
        <v>31</v>
      </c>
      <c r="M166" s="36">
        <f t="shared" si="33"/>
        <v>41159</v>
      </c>
      <c r="N166" s="48">
        <v>41623</v>
      </c>
      <c r="O166" s="21"/>
      <c r="P166" s="22"/>
      <c r="Q166" s="43">
        <f t="shared" si="34"/>
        <v>17</v>
      </c>
      <c r="R166" s="44">
        <f t="shared" si="35"/>
        <v>159.375</v>
      </c>
    </row>
    <row r="167" spans="1:18" ht="16.5" customHeight="1">
      <c r="A167" s="18">
        <f t="shared" si="38"/>
        <v>157</v>
      </c>
      <c r="B167" s="19" t="str">
        <f t="shared" si="36"/>
        <v>Q2</v>
      </c>
      <c r="C167" s="39"/>
      <c r="D167" s="39"/>
      <c r="E167" s="39"/>
      <c r="F167" s="6">
        <f t="shared" si="37"/>
        <v>6259</v>
      </c>
      <c r="G167" s="40">
        <v>41129</v>
      </c>
      <c r="H167" s="41">
        <v>0.1</v>
      </c>
      <c r="I167" s="42">
        <f t="shared" si="39"/>
        <v>626</v>
      </c>
      <c r="J167" s="35">
        <f t="shared" si="31"/>
        <v>41159</v>
      </c>
      <c r="K167" s="38" t="str">
        <f t="shared" si="32"/>
        <v>Friday</v>
      </c>
      <c r="L167" s="20" t="s">
        <v>31</v>
      </c>
      <c r="M167" s="36">
        <f t="shared" si="33"/>
        <v>41159</v>
      </c>
      <c r="N167" s="48">
        <v>41623</v>
      </c>
      <c r="O167" s="21"/>
      <c r="P167" s="22"/>
      <c r="Q167" s="43">
        <f t="shared" si="34"/>
        <v>17</v>
      </c>
      <c r="R167" s="44">
        <f t="shared" si="35"/>
        <v>159.62999999999997</v>
      </c>
    </row>
    <row r="168" spans="1:18" ht="16.5" customHeight="1">
      <c r="A168" s="18">
        <f t="shared" si="38"/>
        <v>158</v>
      </c>
      <c r="B168" s="19" t="str">
        <f t="shared" si="36"/>
        <v>Q2</v>
      </c>
      <c r="C168" s="39"/>
      <c r="D168" s="39"/>
      <c r="E168" s="39"/>
      <c r="F168" s="6">
        <f t="shared" si="37"/>
        <v>6269</v>
      </c>
      <c r="G168" s="40">
        <v>41129</v>
      </c>
      <c r="H168" s="41">
        <v>0.1</v>
      </c>
      <c r="I168" s="42">
        <f t="shared" si="39"/>
        <v>627</v>
      </c>
      <c r="J168" s="35">
        <f t="shared" si="31"/>
        <v>41159</v>
      </c>
      <c r="K168" s="38" t="str">
        <f t="shared" si="32"/>
        <v>Friday</v>
      </c>
      <c r="L168" s="20" t="s">
        <v>31</v>
      </c>
      <c r="M168" s="36">
        <f t="shared" si="33"/>
        <v>41159</v>
      </c>
      <c r="N168" s="48">
        <v>41623</v>
      </c>
      <c r="O168" s="21"/>
      <c r="P168" s="22"/>
      <c r="Q168" s="43">
        <f t="shared" si="34"/>
        <v>17</v>
      </c>
      <c r="R168" s="44">
        <f t="shared" si="35"/>
        <v>159.88499999999999</v>
      </c>
    </row>
    <row r="169" spans="1:18" ht="16.5" customHeight="1">
      <c r="A169" s="18">
        <f t="shared" si="38"/>
        <v>159</v>
      </c>
      <c r="B169" s="19" t="str">
        <f t="shared" si="36"/>
        <v>Q2</v>
      </c>
      <c r="C169" s="39"/>
      <c r="D169" s="39"/>
      <c r="E169" s="39"/>
      <c r="F169" s="6">
        <f t="shared" si="37"/>
        <v>6279</v>
      </c>
      <c r="G169" s="40">
        <v>41129</v>
      </c>
      <c r="H169" s="41">
        <v>0.1</v>
      </c>
      <c r="I169" s="42">
        <f t="shared" si="39"/>
        <v>628</v>
      </c>
      <c r="J169" s="35">
        <f t="shared" si="31"/>
        <v>41159</v>
      </c>
      <c r="K169" s="38" t="str">
        <f t="shared" si="32"/>
        <v>Friday</v>
      </c>
      <c r="L169" s="20" t="s">
        <v>31</v>
      </c>
      <c r="M169" s="36">
        <f t="shared" si="33"/>
        <v>41159</v>
      </c>
      <c r="N169" s="48">
        <v>41623</v>
      </c>
      <c r="O169" s="21"/>
      <c r="P169" s="22"/>
      <c r="Q169" s="43">
        <f t="shared" si="34"/>
        <v>17</v>
      </c>
      <c r="R169" s="44">
        <f t="shared" si="35"/>
        <v>160.13999999999999</v>
      </c>
    </row>
    <row r="170" spans="1:18" ht="16.5" customHeight="1">
      <c r="A170" s="18">
        <f t="shared" si="38"/>
        <v>160</v>
      </c>
      <c r="B170" s="19" t="str">
        <f t="shared" si="36"/>
        <v>Q2</v>
      </c>
      <c r="C170" s="39"/>
      <c r="D170" s="39"/>
      <c r="E170" s="39"/>
      <c r="F170" s="6">
        <f t="shared" si="37"/>
        <v>6289</v>
      </c>
      <c r="G170" s="40">
        <v>41129</v>
      </c>
      <c r="H170" s="41">
        <v>0.1</v>
      </c>
      <c r="I170" s="42">
        <f t="shared" si="39"/>
        <v>629</v>
      </c>
      <c r="J170" s="35">
        <f t="shared" ref="J170:J233" si="40">+IF(MONTH(G170)=3,EOMONTH(G170,1),(EOMONTH(G170,0)+7))</f>
        <v>41159</v>
      </c>
      <c r="K170" s="38" t="str">
        <f t="shared" ref="K170:K233" si="41">+TEXT(J170,"dddd")</f>
        <v>Friday</v>
      </c>
      <c r="L170" s="20" t="s">
        <v>31</v>
      </c>
      <c r="M170" s="36">
        <f t="shared" ref="M170:M233" si="42">+IF(L170="Sunday",J170+1,IF(L170="Public Holiday",J170+1,J170))</f>
        <v>41159</v>
      </c>
      <c r="N170" s="48">
        <v>41623</v>
      </c>
      <c r="O170" s="21"/>
      <c r="P170" s="22"/>
      <c r="Q170" s="43">
        <f t="shared" si="34"/>
        <v>17</v>
      </c>
      <c r="R170" s="44">
        <f t="shared" si="35"/>
        <v>160.39500000000001</v>
      </c>
    </row>
    <row r="171" spans="1:18" ht="16.5" customHeight="1">
      <c r="A171" s="18">
        <f t="shared" si="38"/>
        <v>161</v>
      </c>
      <c r="B171" s="19" t="str">
        <f t="shared" si="36"/>
        <v>Q2</v>
      </c>
      <c r="C171" s="39"/>
      <c r="D171" s="39"/>
      <c r="E171" s="39"/>
      <c r="F171" s="6">
        <f t="shared" si="37"/>
        <v>6299</v>
      </c>
      <c r="G171" s="40">
        <v>41129</v>
      </c>
      <c r="H171" s="41">
        <v>0.1</v>
      </c>
      <c r="I171" s="42">
        <f t="shared" si="39"/>
        <v>630</v>
      </c>
      <c r="J171" s="35">
        <f t="shared" si="40"/>
        <v>41159</v>
      </c>
      <c r="K171" s="38" t="str">
        <f t="shared" si="41"/>
        <v>Friday</v>
      </c>
      <c r="L171" s="20" t="s">
        <v>31</v>
      </c>
      <c r="M171" s="36">
        <f t="shared" si="42"/>
        <v>41159</v>
      </c>
      <c r="N171" s="48">
        <v>41623</v>
      </c>
      <c r="O171" s="21"/>
      <c r="P171" s="22"/>
      <c r="Q171" s="43">
        <f t="shared" si="34"/>
        <v>17</v>
      </c>
      <c r="R171" s="44">
        <f t="shared" si="35"/>
        <v>160.64999999999998</v>
      </c>
    </row>
    <row r="172" spans="1:18" ht="16.5" customHeight="1">
      <c r="A172" s="18">
        <f t="shared" si="38"/>
        <v>162</v>
      </c>
      <c r="B172" s="19" t="str">
        <f t="shared" si="36"/>
        <v>Q2</v>
      </c>
      <c r="C172" s="39"/>
      <c r="D172" s="39"/>
      <c r="E172" s="39"/>
      <c r="F172" s="6">
        <f t="shared" si="37"/>
        <v>6309</v>
      </c>
      <c r="G172" s="40">
        <v>41129</v>
      </c>
      <c r="H172" s="41">
        <v>0.1</v>
      </c>
      <c r="I172" s="42">
        <f t="shared" si="39"/>
        <v>631</v>
      </c>
      <c r="J172" s="35">
        <f t="shared" si="40"/>
        <v>41159</v>
      </c>
      <c r="K172" s="38" t="str">
        <f t="shared" si="41"/>
        <v>Friday</v>
      </c>
      <c r="L172" s="20" t="s">
        <v>31</v>
      </c>
      <c r="M172" s="36">
        <f t="shared" si="42"/>
        <v>41159</v>
      </c>
      <c r="N172" s="48">
        <v>41623</v>
      </c>
      <c r="O172" s="21"/>
      <c r="P172" s="22"/>
      <c r="Q172" s="43">
        <f t="shared" si="34"/>
        <v>17</v>
      </c>
      <c r="R172" s="44">
        <f t="shared" si="35"/>
        <v>160.905</v>
      </c>
    </row>
    <row r="173" spans="1:18" ht="16.5" customHeight="1">
      <c r="A173" s="18">
        <f t="shared" si="38"/>
        <v>163</v>
      </c>
      <c r="B173" s="19" t="str">
        <f t="shared" si="36"/>
        <v>Q2</v>
      </c>
      <c r="C173" s="39"/>
      <c r="D173" s="39"/>
      <c r="E173" s="39"/>
      <c r="F173" s="6">
        <f t="shared" si="37"/>
        <v>6319</v>
      </c>
      <c r="G173" s="40">
        <v>41129</v>
      </c>
      <c r="H173" s="41">
        <v>0.1</v>
      </c>
      <c r="I173" s="42">
        <f t="shared" si="39"/>
        <v>632</v>
      </c>
      <c r="J173" s="35">
        <f t="shared" si="40"/>
        <v>41159</v>
      </c>
      <c r="K173" s="38" t="str">
        <f t="shared" si="41"/>
        <v>Friday</v>
      </c>
      <c r="L173" s="20" t="s">
        <v>31</v>
      </c>
      <c r="M173" s="36">
        <f t="shared" si="42"/>
        <v>41159</v>
      </c>
      <c r="N173" s="48">
        <v>41623</v>
      </c>
      <c r="O173" s="21"/>
      <c r="P173" s="22"/>
      <c r="Q173" s="43">
        <f t="shared" si="34"/>
        <v>17</v>
      </c>
      <c r="R173" s="44">
        <f t="shared" si="35"/>
        <v>161.16</v>
      </c>
    </row>
    <row r="174" spans="1:18" ht="16.5" customHeight="1">
      <c r="A174" s="18">
        <f t="shared" si="38"/>
        <v>164</v>
      </c>
      <c r="B174" s="19" t="str">
        <f t="shared" si="36"/>
        <v>Q2</v>
      </c>
      <c r="C174" s="39"/>
      <c r="D174" s="39"/>
      <c r="E174" s="39"/>
      <c r="F174" s="6">
        <f t="shared" si="37"/>
        <v>6329</v>
      </c>
      <c r="G174" s="40">
        <v>41129</v>
      </c>
      <c r="H174" s="41">
        <v>0.1</v>
      </c>
      <c r="I174" s="42">
        <f t="shared" si="39"/>
        <v>633</v>
      </c>
      <c r="J174" s="35">
        <f t="shared" si="40"/>
        <v>41159</v>
      </c>
      <c r="K174" s="38" t="str">
        <f t="shared" si="41"/>
        <v>Friday</v>
      </c>
      <c r="L174" s="20" t="s">
        <v>31</v>
      </c>
      <c r="M174" s="36">
        <f t="shared" si="42"/>
        <v>41159</v>
      </c>
      <c r="N174" s="48">
        <v>41623</v>
      </c>
      <c r="O174" s="21"/>
      <c r="P174" s="22"/>
      <c r="Q174" s="43">
        <f t="shared" si="34"/>
        <v>17</v>
      </c>
      <c r="R174" s="44">
        <f t="shared" si="35"/>
        <v>161.41499999999999</v>
      </c>
    </row>
    <row r="175" spans="1:18" ht="16.5" customHeight="1">
      <c r="A175" s="18">
        <f t="shared" si="38"/>
        <v>165</v>
      </c>
      <c r="B175" s="19" t="str">
        <f t="shared" si="36"/>
        <v>Q2</v>
      </c>
      <c r="C175" s="39"/>
      <c r="D175" s="39"/>
      <c r="E175" s="39"/>
      <c r="F175" s="6">
        <f t="shared" si="37"/>
        <v>6339</v>
      </c>
      <c r="G175" s="40">
        <v>41129</v>
      </c>
      <c r="H175" s="41">
        <v>0.1</v>
      </c>
      <c r="I175" s="42">
        <f t="shared" si="39"/>
        <v>634</v>
      </c>
      <c r="J175" s="35">
        <f t="shared" si="40"/>
        <v>41159</v>
      </c>
      <c r="K175" s="38" t="str">
        <f t="shared" si="41"/>
        <v>Friday</v>
      </c>
      <c r="L175" s="20" t="s">
        <v>31</v>
      </c>
      <c r="M175" s="36">
        <f t="shared" si="42"/>
        <v>41159</v>
      </c>
      <c r="N175" s="48">
        <v>41623</v>
      </c>
      <c r="O175" s="21"/>
      <c r="P175" s="22"/>
      <c r="Q175" s="43">
        <f t="shared" si="34"/>
        <v>17</v>
      </c>
      <c r="R175" s="44">
        <f t="shared" si="35"/>
        <v>161.66999999999999</v>
      </c>
    </row>
    <row r="176" spans="1:18" ht="16.5" customHeight="1">
      <c r="A176" s="18">
        <f t="shared" si="38"/>
        <v>166</v>
      </c>
      <c r="B176" s="19" t="str">
        <f t="shared" si="36"/>
        <v>Q2</v>
      </c>
      <c r="C176" s="39"/>
      <c r="D176" s="39"/>
      <c r="E176" s="39"/>
      <c r="F176" s="6">
        <f t="shared" si="37"/>
        <v>6349</v>
      </c>
      <c r="G176" s="40">
        <v>41129</v>
      </c>
      <c r="H176" s="41">
        <v>0.1</v>
      </c>
      <c r="I176" s="42">
        <f t="shared" si="39"/>
        <v>635</v>
      </c>
      <c r="J176" s="35">
        <f t="shared" si="40"/>
        <v>41159</v>
      </c>
      <c r="K176" s="38" t="str">
        <f t="shared" si="41"/>
        <v>Friday</v>
      </c>
      <c r="L176" s="20" t="s">
        <v>31</v>
      </c>
      <c r="M176" s="36">
        <f t="shared" si="42"/>
        <v>41159</v>
      </c>
      <c r="N176" s="48">
        <v>41623</v>
      </c>
      <c r="O176" s="21"/>
      <c r="P176" s="22"/>
      <c r="Q176" s="43">
        <f t="shared" si="34"/>
        <v>17</v>
      </c>
      <c r="R176" s="44">
        <f t="shared" si="35"/>
        <v>161.92500000000001</v>
      </c>
    </row>
    <row r="177" spans="1:18" ht="16.5" customHeight="1">
      <c r="A177" s="18">
        <f t="shared" si="38"/>
        <v>167</v>
      </c>
      <c r="B177" s="19" t="str">
        <f t="shared" si="36"/>
        <v>Q2</v>
      </c>
      <c r="C177" s="39"/>
      <c r="D177" s="39"/>
      <c r="E177" s="39"/>
      <c r="F177" s="6">
        <f t="shared" si="37"/>
        <v>6359</v>
      </c>
      <c r="G177" s="40">
        <v>41129</v>
      </c>
      <c r="H177" s="41">
        <v>0.1</v>
      </c>
      <c r="I177" s="42">
        <f t="shared" si="39"/>
        <v>636</v>
      </c>
      <c r="J177" s="35">
        <f t="shared" si="40"/>
        <v>41159</v>
      </c>
      <c r="K177" s="38" t="str">
        <f t="shared" si="41"/>
        <v>Friday</v>
      </c>
      <c r="L177" s="20" t="s">
        <v>31</v>
      </c>
      <c r="M177" s="36">
        <f t="shared" si="42"/>
        <v>41159</v>
      </c>
      <c r="N177" s="48">
        <v>41623</v>
      </c>
      <c r="O177" s="21"/>
      <c r="P177" s="22"/>
      <c r="Q177" s="43">
        <f t="shared" si="34"/>
        <v>17</v>
      </c>
      <c r="R177" s="44">
        <f t="shared" si="35"/>
        <v>162.17999999999998</v>
      </c>
    </row>
    <row r="178" spans="1:18" ht="16.5" customHeight="1">
      <c r="A178" s="18">
        <f t="shared" si="38"/>
        <v>168</v>
      </c>
      <c r="B178" s="19" t="str">
        <f t="shared" si="36"/>
        <v>Q2</v>
      </c>
      <c r="C178" s="39"/>
      <c r="D178" s="39"/>
      <c r="E178" s="39"/>
      <c r="F178" s="6">
        <f t="shared" si="37"/>
        <v>6369</v>
      </c>
      <c r="G178" s="40">
        <v>41129</v>
      </c>
      <c r="H178" s="41">
        <v>0.1</v>
      </c>
      <c r="I178" s="42">
        <f t="shared" si="39"/>
        <v>637</v>
      </c>
      <c r="J178" s="35">
        <f t="shared" si="40"/>
        <v>41159</v>
      </c>
      <c r="K178" s="38" t="str">
        <f t="shared" si="41"/>
        <v>Friday</v>
      </c>
      <c r="L178" s="20" t="s">
        <v>31</v>
      </c>
      <c r="M178" s="36">
        <f t="shared" si="42"/>
        <v>41159</v>
      </c>
      <c r="N178" s="48">
        <v>41623</v>
      </c>
      <c r="O178" s="21"/>
      <c r="P178" s="22"/>
      <c r="Q178" s="43">
        <f t="shared" si="34"/>
        <v>17</v>
      </c>
      <c r="R178" s="44">
        <f t="shared" si="35"/>
        <v>162.435</v>
      </c>
    </row>
    <row r="179" spans="1:18" ht="16.5" customHeight="1">
      <c r="A179" s="18">
        <f t="shared" si="38"/>
        <v>169</v>
      </c>
      <c r="B179" s="19" t="str">
        <f t="shared" si="36"/>
        <v>Q2</v>
      </c>
      <c r="C179" s="39"/>
      <c r="D179" s="39"/>
      <c r="E179" s="39"/>
      <c r="F179" s="6">
        <f t="shared" si="37"/>
        <v>6379</v>
      </c>
      <c r="G179" s="40">
        <v>41129</v>
      </c>
      <c r="H179" s="41">
        <v>0.1</v>
      </c>
      <c r="I179" s="42">
        <f t="shared" si="39"/>
        <v>638</v>
      </c>
      <c r="J179" s="35">
        <f t="shared" si="40"/>
        <v>41159</v>
      </c>
      <c r="K179" s="38" t="str">
        <f t="shared" si="41"/>
        <v>Friday</v>
      </c>
      <c r="L179" s="20" t="s">
        <v>31</v>
      </c>
      <c r="M179" s="36">
        <f t="shared" si="42"/>
        <v>41159</v>
      </c>
      <c r="N179" s="48">
        <v>41623</v>
      </c>
      <c r="O179" s="21"/>
      <c r="P179" s="22"/>
      <c r="Q179" s="43">
        <f t="shared" si="34"/>
        <v>17</v>
      </c>
      <c r="R179" s="44">
        <f t="shared" si="35"/>
        <v>162.69</v>
      </c>
    </row>
    <row r="180" spans="1:18" ht="16.5" customHeight="1">
      <c r="A180" s="18">
        <f t="shared" si="38"/>
        <v>170</v>
      </c>
      <c r="B180" s="19" t="str">
        <f t="shared" si="36"/>
        <v>Q2</v>
      </c>
      <c r="C180" s="39"/>
      <c r="D180" s="39"/>
      <c r="E180" s="39"/>
      <c r="F180" s="6">
        <f t="shared" si="37"/>
        <v>6389</v>
      </c>
      <c r="G180" s="40">
        <v>41129</v>
      </c>
      <c r="H180" s="41">
        <v>0.1</v>
      </c>
      <c r="I180" s="42">
        <f t="shared" si="39"/>
        <v>639</v>
      </c>
      <c r="J180" s="35">
        <f t="shared" si="40"/>
        <v>41159</v>
      </c>
      <c r="K180" s="38" t="str">
        <f t="shared" si="41"/>
        <v>Friday</v>
      </c>
      <c r="L180" s="20" t="s">
        <v>31</v>
      </c>
      <c r="M180" s="36">
        <f t="shared" si="42"/>
        <v>41159</v>
      </c>
      <c r="N180" s="48">
        <v>41623</v>
      </c>
      <c r="O180" s="21"/>
      <c r="P180" s="22"/>
      <c r="Q180" s="43">
        <f t="shared" si="34"/>
        <v>17</v>
      </c>
      <c r="R180" s="44">
        <f t="shared" si="35"/>
        <v>162.94499999999999</v>
      </c>
    </row>
    <row r="181" spans="1:18" ht="16.5" customHeight="1">
      <c r="A181" s="18">
        <f t="shared" si="38"/>
        <v>171</v>
      </c>
      <c r="B181" s="19" t="str">
        <f t="shared" si="36"/>
        <v>Q2</v>
      </c>
      <c r="C181" s="39"/>
      <c r="D181" s="39"/>
      <c r="E181" s="39"/>
      <c r="F181" s="6">
        <f t="shared" si="37"/>
        <v>6399</v>
      </c>
      <c r="G181" s="40">
        <v>41129</v>
      </c>
      <c r="H181" s="41">
        <v>0.1</v>
      </c>
      <c r="I181" s="42">
        <f t="shared" si="39"/>
        <v>640</v>
      </c>
      <c r="J181" s="35">
        <f t="shared" si="40"/>
        <v>41159</v>
      </c>
      <c r="K181" s="38" t="str">
        <f t="shared" si="41"/>
        <v>Friday</v>
      </c>
      <c r="L181" s="20" t="s">
        <v>31</v>
      </c>
      <c r="M181" s="36">
        <f t="shared" si="42"/>
        <v>41159</v>
      </c>
      <c r="N181" s="48">
        <v>41623</v>
      </c>
      <c r="O181" s="21"/>
      <c r="P181" s="22"/>
      <c r="Q181" s="43">
        <f t="shared" si="34"/>
        <v>17</v>
      </c>
      <c r="R181" s="44">
        <f t="shared" si="35"/>
        <v>163.19999999999999</v>
      </c>
    </row>
    <row r="182" spans="1:18" ht="16.5" customHeight="1">
      <c r="A182" s="18">
        <f t="shared" si="38"/>
        <v>172</v>
      </c>
      <c r="B182" s="19" t="str">
        <f t="shared" si="36"/>
        <v>Q2</v>
      </c>
      <c r="C182" s="39"/>
      <c r="D182" s="39"/>
      <c r="E182" s="39"/>
      <c r="F182" s="6">
        <f t="shared" si="37"/>
        <v>6409</v>
      </c>
      <c r="G182" s="40">
        <v>41129</v>
      </c>
      <c r="H182" s="41">
        <v>0.1</v>
      </c>
      <c r="I182" s="42">
        <f t="shared" si="39"/>
        <v>641</v>
      </c>
      <c r="J182" s="35">
        <f t="shared" si="40"/>
        <v>41159</v>
      </c>
      <c r="K182" s="38" t="str">
        <f t="shared" si="41"/>
        <v>Friday</v>
      </c>
      <c r="L182" s="20" t="s">
        <v>31</v>
      </c>
      <c r="M182" s="36">
        <f t="shared" si="42"/>
        <v>41159</v>
      </c>
      <c r="N182" s="48">
        <v>41623</v>
      </c>
      <c r="O182" s="21"/>
      <c r="P182" s="22"/>
      <c r="Q182" s="43">
        <f t="shared" si="34"/>
        <v>17</v>
      </c>
      <c r="R182" s="44">
        <f t="shared" si="35"/>
        <v>163.45500000000001</v>
      </c>
    </row>
    <row r="183" spans="1:18" ht="16.5" customHeight="1">
      <c r="A183" s="18">
        <f t="shared" si="38"/>
        <v>173</v>
      </c>
      <c r="B183" s="19" t="str">
        <f t="shared" si="36"/>
        <v>Q2</v>
      </c>
      <c r="C183" s="39"/>
      <c r="D183" s="39"/>
      <c r="E183" s="39"/>
      <c r="F183" s="6">
        <f t="shared" si="37"/>
        <v>6419</v>
      </c>
      <c r="G183" s="40">
        <v>41129</v>
      </c>
      <c r="H183" s="41">
        <v>0.1</v>
      </c>
      <c r="I183" s="42">
        <f t="shared" si="39"/>
        <v>642</v>
      </c>
      <c r="J183" s="35">
        <f t="shared" si="40"/>
        <v>41159</v>
      </c>
      <c r="K183" s="38" t="str">
        <f t="shared" si="41"/>
        <v>Friday</v>
      </c>
      <c r="L183" s="20" t="s">
        <v>31</v>
      </c>
      <c r="M183" s="36">
        <f t="shared" si="42"/>
        <v>41159</v>
      </c>
      <c r="N183" s="48">
        <v>41623</v>
      </c>
      <c r="O183" s="21"/>
      <c r="P183" s="22"/>
      <c r="Q183" s="43">
        <f t="shared" si="34"/>
        <v>17</v>
      </c>
      <c r="R183" s="44">
        <f t="shared" si="35"/>
        <v>163.70999999999998</v>
      </c>
    </row>
    <row r="184" spans="1:18" ht="16.5" customHeight="1">
      <c r="A184" s="18">
        <f t="shared" si="38"/>
        <v>174</v>
      </c>
      <c r="B184" s="19" t="str">
        <f t="shared" si="36"/>
        <v>Q2</v>
      </c>
      <c r="C184" s="39"/>
      <c r="D184" s="39"/>
      <c r="E184" s="39"/>
      <c r="F184" s="6">
        <f t="shared" si="37"/>
        <v>6429</v>
      </c>
      <c r="G184" s="40">
        <v>41129</v>
      </c>
      <c r="H184" s="41">
        <v>0.1</v>
      </c>
      <c r="I184" s="42">
        <f t="shared" si="39"/>
        <v>643</v>
      </c>
      <c r="J184" s="35">
        <f t="shared" si="40"/>
        <v>41159</v>
      </c>
      <c r="K184" s="38" t="str">
        <f t="shared" si="41"/>
        <v>Friday</v>
      </c>
      <c r="L184" s="20" t="s">
        <v>31</v>
      </c>
      <c r="M184" s="36">
        <f t="shared" si="42"/>
        <v>41159</v>
      </c>
      <c r="N184" s="48">
        <v>41623</v>
      </c>
      <c r="O184" s="21"/>
      <c r="P184" s="22"/>
      <c r="Q184" s="43">
        <f t="shared" si="34"/>
        <v>17</v>
      </c>
      <c r="R184" s="44">
        <f t="shared" si="35"/>
        <v>163.965</v>
      </c>
    </row>
    <row r="185" spans="1:18" ht="16.5" customHeight="1">
      <c r="A185" s="18">
        <f t="shared" si="38"/>
        <v>175</v>
      </c>
      <c r="B185" s="19" t="str">
        <f t="shared" si="36"/>
        <v>Q2</v>
      </c>
      <c r="C185" s="39"/>
      <c r="D185" s="39"/>
      <c r="E185" s="39"/>
      <c r="F185" s="6">
        <f t="shared" si="37"/>
        <v>6439</v>
      </c>
      <c r="G185" s="40">
        <v>41129</v>
      </c>
      <c r="H185" s="41">
        <v>0.1</v>
      </c>
      <c r="I185" s="42">
        <f t="shared" si="39"/>
        <v>644</v>
      </c>
      <c r="J185" s="35">
        <f t="shared" si="40"/>
        <v>41159</v>
      </c>
      <c r="K185" s="38" t="str">
        <f t="shared" si="41"/>
        <v>Friday</v>
      </c>
      <c r="L185" s="20" t="s">
        <v>31</v>
      </c>
      <c r="M185" s="36">
        <f t="shared" si="42"/>
        <v>41159</v>
      </c>
      <c r="N185" s="48">
        <v>41623</v>
      </c>
      <c r="O185" s="21"/>
      <c r="P185" s="22"/>
      <c r="Q185" s="43">
        <f t="shared" si="34"/>
        <v>17</v>
      </c>
      <c r="R185" s="44">
        <f t="shared" si="35"/>
        <v>164.22</v>
      </c>
    </row>
    <row r="186" spans="1:18" ht="16.5" customHeight="1">
      <c r="A186" s="18">
        <f t="shared" si="38"/>
        <v>176</v>
      </c>
      <c r="B186" s="19" t="str">
        <f t="shared" si="36"/>
        <v>Q2</v>
      </c>
      <c r="C186" s="39"/>
      <c r="D186" s="39"/>
      <c r="E186" s="39"/>
      <c r="F186" s="6">
        <f t="shared" si="37"/>
        <v>6449</v>
      </c>
      <c r="G186" s="40">
        <v>41129</v>
      </c>
      <c r="H186" s="41">
        <v>0.1</v>
      </c>
      <c r="I186" s="42">
        <f t="shared" si="39"/>
        <v>645</v>
      </c>
      <c r="J186" s="35">
        <f t="shared" si="40"/>
        <v>41159</v>
      </c>
      <c r="K186" s="38" t="str">
        <f t="shared" si="41"/>
        <v>Friday</v>
      </c>
      <c r="L186" s="20" t="s">
        <v>31</v>
      </c>
      <c r="M186" s="36">
        <f t="shared" si="42"/>
        <v>41159</v>
      </c>
      <c r="N186" s="48">
        <v>41623</v>
      </c>
      <c r="O186" s="21"/>
      <c r="P186" s="22"/>
      <c r="Q186" s="43">
        <f t="shared" si="34"/>
        <v>17</v>
      </c>
      <c r="R186" s="44">
        <f t="shared" si="35"/>
        <v>164.47499999999999</v>
      </c>
    </row>
    <row r="187" spans="1:18" ht="16.5" customHeight="1">
      <c r="A187" s="18">
        <f t="shared" si="38"/>
        <v>177</v>
      </c>
      <c r="B187" s="19" t="str">
        <f t="shared" si="36"/>
        <v>Q2</v>
      </c>
      <c r="C187" s="39"/>
      <c r="D187" s="39"/>
      <c r="E187" s="39"/>
      <c r="F187" s="6">
        <f t="shared" si="37"/>
        <v>6459</v>
      </c>
      <c r="G187" s="40">
        <v>41129</v>
      </c>
      <c r="H187" s="41">
        <v>0.1</v>
      </c>
      <c r="I187" s="42">
        <f t="shared" si="39"/>
        <v>646</v>
      </c>
      <c r="J187" s="35">
        <f t="shared" si="40"/>
        <v>41159</v>
      </c>
      <c r="K187" s="38" t="str">
        <f t="shared" si="41"/>
        <v>Friday</v>
      </c>
      <c r="L187" s="20" t="s">
        <v>31</v>
      </c>
      <c r="M187" s="36">
        <f t="shared" si="42"/>
        <v>41159</v>
      </c>
      <c r="N187" s="48">
        <v>41623</v>
      </c>
      <c r="O187" s="21"/>
      <c r="P187" s="22"/>
      <c r="Q187" s="43">
        <f t="shared" si="34"/>
        <v>17</v>
      </c>
      <c r="R187" s="44">
        <f t="shared" si="35"/>
        <v>164.73</v>
      </c>
    </row>
    <row r="188" spans="1:18" ht="16.5" customHeight="1">
      <c r="A188" s="18">
        <f t="shared" si="38"/>
        <v>178</v>
      </c>
      <c r="B188" s="19" t="str">
        <f t="shared" si="36"/>
        <v>Q2</v>
      </c>
      <c r="C188" s="39"/>
      <c r="D188" s="39"/>
      <c r="E188" s="39"/>
      <c r="F188" s="6">
        <f t="shared" si="37"/>
        <v>6469</v>
      </c>
      <c r="G188" s="40">
        <v>41129</v>
      </c>
      <c r="H188" s="41">
        <v>0.1</v>
      </c>
      <c r="I188" s="42">
        <f t="shared" si="39"/>
        <v>647</v>
      </c>
      <c r="J188" s="35">
        <f t="shared" si="40"/>
        <v>41159</v>
      </c>
      <c r="K188" s="38" t="str">
        <f t="shared" si="41"/>
        <v>Friday</v>
      </c>
      <c r="L188" s="20" t="s">
        <v>31</v>
      </c>
      <c r="M188" s="36">
        <f t="shared" si="42"/>
        <v>41159</v>
      </c>
      <c r="N188" s="48">
        <v>41623</v>
      </c>
      <c r="O188" s="21"/>
      <c r="P188" s="22"/>
      <c r="Q188" s="43">
        <f t="shared" si="34"/>
        <v>17</v>
      </c>
      <c r="R188" s="44">
        <f t="shared" si="35"/>
        <v>164.98500000000001</v>
      </c>
    </row>
    <row r="189" spans="1:18" ht="16.5" customHeight="1">
      <c r="A189" s="18">
        <f t="shared" si="38"/>
        <v>179</v>
      </c>
      <c r="B189" s="19" t="str">
        <f t="shared" si="36"/>
        <v>Q2</v>
      </c>
      <c r="C189" s="39"/>
      <c r="D189" s="39"/>
      <c r="E189" s="39"/>
      <c r="F189" s="6">
        <f t="shared" si="37"/>
        <v>6479</v>
      </c>
      <c r="G189" s="40">
        <v>41129</v>
      </c>
      <c r="H189" s="41">
        <v>0.1</v>
      </c>
      <c r="I189" s="42">
        <f t="shared" si="39"/>
        <v>648</v>
      </c>
      <c r="J189" s="35">
        <f t="shared" si="40"/>
        <v>41159</v>
      </c>
      <c r="K189" s="38" t="str">
        <f t="shared" si="41"/>
        <v>Friday</v>
      </c>
      <c r="L189" s="20" t="s">
        <v>31</v>
      </c>
      <c r="M189" s="36">
        <f t="shared" si="42"/>
        <v>41159</v>
      </c>
      <c r="N189" s="48">
        <v>41623</v>
      </c>
      <c r="O189" s="21"/>
      <c r="P189" s="22"/>
      <c r="Q189" s="43">
        <f t="shared" si="34"/>
        <v>17</v>
      </c>
      <c r="R189" s="44">
        <f t="shared" si="35"/>
        <v>165.23999999999998</v>
      </c>
    </row>
    <row r="190" spans="1:18" ht="16.5" customHeight="1">
      <c r="A190" s="18">
        <f t="shared" si="38"/>
        <v>180</v>
      </c>
      <c r="B190" s="19" t="str">
        <f t="shared" si="36"/>
        <v>Q2</v>
      </c>
      <c r="C190" s="39"/>
      <c r="D190" s="39"/>
      <c r="E190" s="39"/>
      <c r="F190" s="6">
        <f t="shared" si="37"/>
        <v>6489</v>
      </c>
      <c r="G190" s="40">
        <v>41129</v>
      </c>
      <c r="H190" s="41">
        <v>0.1</v>
      </c>
      <c r="I190" s="42">
        <f t="shared" si="39"/>
        <v>649</v>
      </c>
      <c r="J190" s="35">
        <f t="shared" si="40"/>
        <v>41159</v>
      </c>
      <c r="K190" s="38" t="str">
        <f t="shared" si="41"/>
        <v>Friday</v>
      </c>
      <c r="L190" s="20" t="s">
        <v>31</v>
      </c>
      <c r="M190" s="36">
        <f t="shared" si="42"/>
        <v>41159</v>
      </c>
      <c r="N190" s="48">
        <v>41623</v>
      </c>
      <c r="O190" s="21"/>
      <c r="P190" s="22"/>
      <c r="Q190" s="43">
        <f t="shared" si="34"/>
        <v>17</v>
      </c>
      <c r="R190" s="44">
        <f t="shared" si="35"/>
        <v>165.495</v>
      </c>
    </row>
    <row r="191" spans="1:18" ht="16.5" customHeight="1">
      <c r="A191" s="18">
        <f t="shared" si="38"/>
        <v>181</v>
      </c>
      <c r="B191" s="19" t="str">
        <f t="shared" si="36"/>
        <v>Q2</v>
      </c>
      <c r="C191" s="39"/>
      <c r="D191" s="39"/>
      <c r="E191" s="39"/>
      <c r="F191" s="6">
        <f t="shared" si="37"/>
        <v>6499</v>
      </c>
      <c r="G191" s="40">
        <v>41129</v>
      </c>
      <c r="H191" s="41">
        <v>0.1</v>
      </c>
      <c r="I191" s="42">
        <f t="shared" si="39"/>
        <v>650</v>
      </c>
      <c r="J191" s="35">
        <f t="shared" si="40"/>
        <v>41159</v>
      </c>
      <c r="K191" s="38" t="str">
        <f t="shared" si="41"/>
        <v>Friday</v>
      </c>
      <c r="L191" s="20" t="s">
        <v>31</v>
      </c>
      <c r="M191" s="36">
        <f t="shared" si="42"/>
        <v>41159</v>
      </c>
      <c r="N191" s="48">
        <v>41623</v>
      </c>
      <c r="O191" s="21"/>
      <c r="P191" s="22"/>
      <c r="Q191" s="43">
        <f t="shared" si="34"/>
        <v>17</v>
      </c>
      <c r="R191" s="44">
        <f t="shared" si="35"/>
        <v>165.75</v>
      </c>
    </row>
    <row r="192" spans="1:18" ht="16.5" customHeight="1">
      <c r="A192" s="18">
        <f t="shared" si="38"/>
        <v>182</v>
      </c>
      <c r="B192" s="19" t="str">
        <f t="shared" si="36"/>
        <v>Q2</v>
      </c>
      <c r="C192" s="39"/>
      <c r="D192" s="39"/>
      <c r="E192" s="39"/>
      <c r="F192" s="6">
        <f t="shared" si="37"/>
        <v>6509</v>
      </c>
      <c r="G192" s="40">
        <v>41129</v>
      </c>
      <c r="H192" s="41">
        <v>0.1</v>
      </c>
      <c r="I192" s="42">
        <f t="shared" si="39"/>
        <v>651</v>
      </c>
      <c r="J192" s="35">
        <f t="shared" si="40"/>
        <v>41159</v>
      </c>
      <c r="K192" s="38" t="str">
        <f t="shared" si="41"/>
        <v>Friday</v>
      </c>
      <c r="L192" s="20" t="s">
        <v>31</v>
      </c>
      <c r="M192" s="36">
        <f t="shared" si="42"/>
        <v>41159</v>
      </c>
      <c r="N192" s="48">
        <v>41623</v>
      </c>
      <c r="O192" s="21"/>
      <c r="P192" s="22"/>
      <c r="Q192" s="43">
        <f t="shared" si="34"/>
        <v>17</v>
      </c>
      <c r="R192" s="44">
        <f t="shared" si="35"/>
        <v>166.00499999999997</v>
      </c>
    </row>
    <row r="193" spans="1:18" ht="16.5" customHeight="1">
      <c r="A193" s="18">
        <f t="shared" si="38"/>
        <v>183</v>
      </c>
      <c r="B193" s="19" t="str">
        <f t="shared" si="36"/>
        <v>Q2</v>
      </c>
      <c r="C193" s="39"/>
      <c r="D193" s="39"/>
      <c r="E193" s="39"/>
      <c r="F193" s="6">
        <f t="shared" si="37"/>
        <v>6519</v>
      </c>
      <c r="G193" s="40">
        <v>41129</v>
      </c>
      <c r="H193" s="41">
        <v>0.1</v>
      </c>
      <c r="I193" s="42">
        <f t="shared" si="39"/>
        <v>652</v>
      </c>
      <c r="J193" s="35">
        <f t="shared" si="40"/>
        <v>41159</v>
      </c>
      <c r="K193" s="38" t="str">
        <f t="shared" si="41"/>
        <v>Friday</v>
      </c>
      <c r="L193" s="20" t="s">
        <v>31</v>
      </c>
      <c r="M193" s="36">
        <f t="shared" si="42"/>
        <v>41159</v>
      </c>
      <c r="N193" s="48">
        <v>41623</v>
      </c>
      <c r="O193" s="21"/>
      <c r="P193" s="22"/>
      <c r="Q193" s="43">
        <f t="shared" si="34"/>
        <v>17</v>
      </c>
      <c r="R193" s="44">
        <f t="shared" si="35"/>
        <v>166.26</v>
      </c>
    </row>
    <row r="194" spans="1:18" ht="16.5" customHeight="1">
      <c r="A194" s="18">
        <f t="shared" si="38"/>
        <v>184</v>
      </c>
      <c r="B194" s="19" t="str">
        <f t="shared" si="36"/>
        <v>Q2</v>
      </c>
      <c r="C194" s="39"/>
      <c r="D194" s="39"/>
      <c r="E194" s="39"/>
      <c r="F194" s="6">
        <f t="shared" si="37"/>
        <v>6529</v>
      </c>
      <c r="G194" s="40">
        <v>41129</v>
      </c>
      <c r="H194" s="41">
        <v>0.1</v>
      </c>
      <c r="I194" s="42">
        <f t="shared" si="39"/>
        <v>653</v>
      </c>
      <c r="J194" s="35">
        <f t="shared" si="40"/>
        <v>41159</v>
      </c>
      <c r="K194" s="38" t="str">
        <f t="shared" si="41"/>
        <v>Friday</v>
      </c>
      <c r="L194" s="20" t="s">
        <v>31</v>
      </c>
      <c r="M194" s="36">
        <f t="shared" si="42"/>
        <v>41159</v>
      </c>
      <c r="N194" s="48">
        <v>41623</v>
      </c>
      <c r="O194" s="21"/>
      <c r="P194" s="22"/>
      <c r="Q194" s="43">
        <f t="shared" si="34"/>
        <v>17</v>
      </c>
      <c r="R194" s="44">
        <f t="shared" si="35"/>
        <v>166.51499999999999</v>
      </c>
    </row>
    <row r="195" spans="1:18" ht="16.5" customHeight="1">
      <c r="A195" s="18">
        <f t="shared" si="38"/>
        <v>185</v>
      </c>
      <c r="B195" s="19" t="str">
        <f t="shared" si="36"/>
        <v>Q2</v>
      </c>
      <c r="C195" s="39"/>
      <c r="D195" s="39"/>
      <c r="E195" s="39"/>
      <c r="F195" s="6">
        <f t="shared" si="37"/>
        <v>6539</v>
      </c>
      <c r="G195" s="40">
        <v>41129</v>
      </c>
      <c r="H195" s="41">
        <v>0.1</v>
      </c>
      <c r="I195" s="42">
        <f t="shared" si="39"/>
        <v>654</v>
      </c>
      <c r="J195" s="35">
        <f t="shared" si="40"/>
        <v>41159</v>
      </c>
      <c r="K195" s="38" t="str">
        <f t="shared" si="41"/>
        <v>Friday</v>
      </c>
      <c r="L195" s="20" t="s">
        <v>31</v>
      </c>
      <c r="M195" s="36">
        <f t="shared" si="42"/>
        <v>41159</v>
      </c>
      <c r="N195" s="48">
        <v>41623</v>
      </c>
      <c r="O195" s="21"/>
      <c r="P195" s="22"/>
      <c r="Q195" s="43">
        <f t="shared" si="34"/>
        <v>17</v>
      </c>
      <c r="R195" s="44">
        <f t="shared" si="35"/>
        <v>166.77</v>
      </c>
    </row>
    <row r="196" spans="1:18" ht="16.5" customHeight="1">
      <c r="A196" s="18">
        <f t="shared" si="38"/>
        <v>186</v>
      </c>
      <c r="B196" s="19" t="str">
        <f t="shared" si="36"/>
        <v>Q2</v>
      </c>
      <c r="C196" s="39"/>
      <c r="D196" s="39"/>
      <c r="E196" s="39"/>
      <c r="F196" s="6">
        <f t="shared" si="37"/>
        <v>6549</v>
      </c>
      <c r="G196" s="40">
        <v>41129</v>
      </c>
      <c r="H196" s="41">
        <v>0.1</v>
      </c>
      <c r="I196" s="42">
        <f t="shared" si="39"/>
        <v>655</v>
      </c>
      <c r="J196" s="35">
        <f t="shared" si="40"/>
        <v>41159</v>
      </c>
      <c r="K196" s="38" t="str">
        <f t="shared" si="41"/>
        <v>Friday</v>
      </c>
      <c r="L196" s="20" t="s">
        <v>31</v>
      </c>
      <c r="M196" s="36">
        <f t="shared" si="42"/>
        <v>41159</v>
      </c>
      <c r="N196" s="48">
        <v>41623</v>
      </c>
      <c r="O196" s="21"/>
      <c r="P196" s="22"/>
      <c r="Q196" s="43">
        <f t="shared" si="34"/>
        <v>17</v>
      </c>
      <c r="R196" s="44">
        <f t="shared" si="35"/>
        <v>167.02499999999998</v>
      </c>
    </row>
    <row r="197" spans="1:18" ht="16.5" customHeight="1">
      <c r="A197" s="18">
        <f t="shared" si="38"/>
        <v>187</v>
      </c>
      <c r="B197" s="19" t="str">
        <f t="shared" si="36"/>
        <v>Q2</v>
      </c>
      <c r="C197" s="39"/>
      <c r="D197" s="39"/>
      <c r="E197" s="39"/>
      <c r="F197" s="6">
        <f t="shared" si="37"/>
        <v>6559</v>
      </c>
      <c r="G197" s="40">
        <v>41129</v>
      </c>
      <c r="H197" s="41">
        <v>0.1</v>
      </c>
      <c r="I197" s="42">
        <f t="shared" si="39"/>
        <v>656</v>
      </c>
      <c r="J197" s="35">
        <f t="shared" si="40"/>
        <v>41159</v>
      </c>
      <c r="K197" s="38" t="str">
        <f t="shared" si="41"/>
        <v>Friday</v>
      </c>
      <c r="L197" s="20" t="s">
        <v>31</v>
      </c>
      <c r="M197" s="36">
        <f t="shared" si="42"/>
        <v>41159</v>
      </c>
      <c r="N197" s="48">
        <v>41623</v>
      </c>
      <c r="O197" s="21"/>
      <c r="P197" s="22"/>
      <c r="Q197" s="43">
        <f t="shared" si="34"/>
        <v>17</v>
      </c>
      <c r="R197" s="44">
        <f t="shared" si="35"/>
        <v>167.28</v>
      </c>
    </row>
    <row r="198" spans="1:18" ht="16.5" customHeight="1">
      <c r="A198" s="18">
        <f t="shared" si="38"/>
        <v>188</v>
      </c>
      <c r="B198" s="19" t="str">
        <f t="shared" si="36"/>
        <v>Q2</v>
      </c>
      <c r="C198" s="39"/>
      <c r="D198" s="39"/>
      <c r="E198" s="39"/>
      <c r="F198" s="6">
        <f t="shared" si="37"/>
        <v>6569</v>
      </c>
      <c r="G198" s="40">
        <v>41129</v>
      </c>
      <c r="H198" s="41">
        <v>0.1</v>
      </c>
      <c r="I198" s="42">
        <f t="shared" si="39"/>
        <v>657</v>
      </c>
      <c r="J198" s="35">
        <f t="shared" si="40"/>
        <v>41159</v>
      </c>
      <c r="K198" s="38" t="str">
        <f t="shared" si="41"/>
        <v>Friday</v>
      </c>
      <c r="L198" s="20" t="s">
        <v>31</v>
      </c>
      <c r="M198" s="36">
        <f t="shared" si="42"/>
        <v>41159</v>
      </c>
      <c r="N198" s="48">
        <v>41623</v>
      </c>
      <c r="O198" s="21"/>
      <c r="P198" s="22"/>
      <c r="Q198" s="43">
        <f t="shared" si="34"/>
        <v>17</v>
      </c>
      <c r="R198" s="44">
        <f t="shared" si="35"/>
        <v>167.535</v>
      </c>
    </row>
    <row r="199" spans="1:18" ht="16.5" customHeight="1">
      <c r="A199" s="18">
        <f t="shared" si="38"/>
        <v>189</v>
      </c>
      <c r="B199" s="19" t="str">
        <f t="shared" si="36"/>
        <v>Q2</v>
      </c>
      <c r="C199" s="39"/>
      <c r="D199" s="39"/>
      <c r="E199" s="39"/>
      <c r="F199" s="6">
        <f t="shared" si="37"/>
        <v>6579</v>
      </c>
      <c r="G199" s="40">
        <v>41129</v>
      </c>
      <c r="H199" s="41">
        <v>0.1</v>
      </c>
      <c r="I199" s="42">
        <f t="shared" si="39"/>
        <v>658</v>
      </c>
      <c r="J199" s="35">
        <f t="shared" si="40"/>
        <v>41159</v>
      </c>
      <c r="K199" s="38" t="str">
        <f t="shared" si="41"/>
        <v>Friday</v>
      </c>
      <c r="L199" s="20" t="s">
        <v>31</v>
      </c>
      <c r="M199" s="36">
        <f t="shared" si="42"/>
        <v>41159</v>
      </c>
      <c r="N199" s="48">
        <v>41623</v>
      </c>
      <c r="O199" s="21"/>
      <c r="P199" s="22"/>
      <c r="Q199" s="43">
        <f t="shared" si="34"/>
        <v>17</v>
      </c>
      <c r="R199" s="44">
        <f t="shared" si="35"/>
        <v>167.79</v>
      </c>
    </row>
    <row r="200" spans="1:18" ht="16.5" customHeight="1">
      <c r="A200" s="18">
        <f t="shared" si="38"/>
        <v>190</v>
      </c>
      <c r="B200" s="19" t="str">
        <f t="shared" si="36"/>
        <v>Q2</v>
      </c>
      <c r="C200" s="39"/>
      <c r="D200" s="39"/>
      <c r="E200" s="39"/>
      <c r="F200" s="6">
        <f t="shared" si="37"/>
        <v>6589</v>
      </c>
      <c r="G200" s="40">
        <v>41129</v>
      </c>
      <c r="H200" s="41">
        <v>0.1</v>
      </c>
      <c r="I200" s="42">
        <f t="shared" si="39"/>
        <v>659</v>
      </c>
      <c r="J200" s="35">
        <f t="shared" si="40"/>
        <v>41159</v>
      </c>
      <c r="K200" s="38" t="str">
        <f t="shared" si="41"/>
        <v>Friday</v>
      </c>
      <c r="L200" s="20" t="s">
        <v>31</v>
      </c>
      <c r="M200" s="36">
        <f t="shared" si="42"/>
        <v>41159</v>
      </c>
      <c r="N200" s="48">
        <v>41623</v>
      </c>
      <c r="O200" s="21"/>
      <c r="P200" s="22"/>
      <c r="Q200" s="43">
        <f t="shared" si="34"/>
        <v>17</v>
      </c>
      <c r="R200" s="44">
        <f t="shared" si="35"/>
        <v>168.04499999999999</v>
      </c>
    </row>
    <row r="201" spans="1:18" ht="16.5" customHeight="1">
      <c r="A201" s="18">
        <f t="shared" si="38"/>
        <v>191</v>
      </c>
      <c r="B201" s="19" t="str">
        <f t="shared" si="36"/>
        <v>Q2</v>
      </c>
      <c r="C201" s="39"/>
      <c r="D201" s="39"/>
      <c r="E201" s="39"/>
      <c r="F201" s="6">
        <f t="shared" si="37"/>
        <v>6599</v>
      </c>
      <c r="G201" s="40">
        <v>41129</v>
      </c>
      <c r="H201" s="41">
        <v>0.1</v>
      </c>
      <c r="I201" s="42">
        <f t="shared" si="39"/>
        <v>660</v>
      </c>
      <c r="J201" s="35">
        <f t="shared" si="40"/>
        <v>41159</v>
      </c>
      <c r="K201" s="38" t="str">
        <f t="shared" si="41"/>
        <v>Friday</v>
      </c>
      <c r="L201" s="20" t="s">
        <v>31</v>
      </c>
      <c r="M201" s="36">
        <f t="shared" si="42"/>
        <v>41159</v>
      </c>
      <c r="N201" s="48">
        <v>41623</v>
      </c>
      <c r="O201" s="21"/>
      <c r="P201" s="22"/>
      <c r="Q201" s="43">
        <f t="shared" si="34"/>
        <v>17</v>
      </c>
      <c r="R201" s="44">
        <f t="shared" si="35"/>
        <v>168.3</v>
      </c>
    </row>
    <row r="202" spans="1:18" ht="16.5" customHeight="1">
      <c r="A202" s="18">
        <f t="shared" si="38"/>
        <v>192</v>
      </c>
      <c r="B202" s="19" t="str">
        <f t="shared" si="36"/>
        <v>Q2</v>
      </c>
      <c r="C202" s="39"/>
      <c r="D202" s="39"/>
      <c r="E202" s="39"/>
      <c r="F202" s="6">
        <f t="shared" si="37"/>
        <v>6609</v>
      </c>
      <c r="G202" s="40">
        <v>41129</v>
      </c>
      <c r="H202" s="41">
        <v>0.1</v>
      </c>
      <c r="I202" s="42">
        <f t="shared" si="39"/>
        <v>661</v>
      </c>
      <c r="J202" s="35">
        <f t="shared" si="40"/>
        <v>41159</v>
      </c>
      <c r="K202" s="38" t="str">
        <f t="shared" si="41"/>
        <v>Friday</v>
      </c>
      <c r="L202" s="20" t="s">
        <v>31</v>
      </c>
      <c r="M202" s="36">
        <f t="shared" si="42"/>
        <v>41159</v>
      </c>
      <c r="N202" s="48">
        <v>41623</v>
      </c>
      <c r="O202" s="21"/>
      <c r="P202" s="22"/>
      <c r="Q202" s="43">
        <f t="shared" si="34"/>
        <v>17</v>
      </c>
      <c r="R202" s="44">
        <f t="shared" si="35"/>
        <v>168.55499999999998</v>
      </c>
    </row>
    <row r="203" spans="1:18" ht="16.5" customHeight="1">
      <c r="A203" s="18">
        <f t="shared" si="38"/>
        <v>193</v>
      </c>
      <c r="B203" s="19" t="str">
        <f t="shared" si="36"/>
        <v>Q2</v>
      </c>
      <c r="C203" s="39"/>
      <c r="D203" s="39"/>
      <c r="E203" s="39"/>
      <c r="F203" s="6">
        <f t="shared" si="37"/>
        <v>6619</v>
      </c>
      <c r="G203" s="40">
        <v>41129</v>
      </c>
      <c r="H203" s="41">
        <v>0.1</v>
      </c>
      <c r="I203" s="42">
        <f t="shared" si="39"/>
        <v>662</v>
      </c>
      <c r="J203" s="35">
        <f t="shared" si="40"/>
        <v>41159</v>
      </c>
      <c r="K203" s="38" t="str">
        <f t="shared" si="41"/>
        <v>Friday</v>
      </c>
      <c r="L203" s="20" t="s">
        <v>31</v>
      </c>
      <c r="M203" s="36">
        <f t="shared" si="42"/>
        <v>41159</v>
      </c>
      <c r="N203" s="48">
        <v>41623</v>
      </c>
      <c r="O203" s="21"/>
      <c r="P203" s="22"/>
      <c r="Q203" s="43">
        <f t="shared" ref="Q203:Q266" si="43">+IF(N203&gt;M203,+(YEAR(N203)-YEAR(M203))*12+MONTH(N203)-MONTH(M203)+2,0)</f>
        <v>17</v>
      </c>
      <c r="R203" s="44">
        <f t="shared" ref="R203:R266" si="44">+IF(Q203&gt;0,I203*1.5%*Q203,0)</f>
        <v>168.81</v>
      </c>
    </row>
    <row r="204" spans="1:18" ht="16.5" customHeight="1">
      <c r="A204" s="18">
        <f t="shared" si="38"/>
        <v>194</v>
      </c>
      <c r="B204" s="19" t="str">
        <f t="shared" si="36"/>
        <v>Q2</v>
      </c>
      <c r="C204" s="39"/>
      <c r="D204" s="39"/>
      <c r="E204" s="39"/>
      <c r="F204" s="6">
        <f t="shared" si="37"/>
        <v>6629</v>
      </c>
      <c r="G204" s="40">
        <v>41129</v>
      </c>
      <c r="H204" s="41">
        <v>0.1</v>
      </c>
      <c r="I204" s="42">
        <f t="shared" si="39"/>
        <v>663</v>
      </c>
      <c r="J204" s="35">
        <f t="shared" si="40"/>
        <v>41159</v>
      </c>
      <c r="K204" s="38" t="str">
        <f t="shared" si="41"/>
        <v>Friday</v>
      </c>
      <c r="L204" s="20" t="s">
        <v>31</v>
      </c>
      <c r="M204" s="36">
        <f t="shared" si="42"/>
        <v>41159</v>
      </c>
      <c r="N204" s="48">
        <v>41623</v>
      </c>
      <c r="O204" s="21"/>
      <c r="P204" s="22"/>
      <c r="Q204" s="43">
        <f t="shared" si="43"/>
        <v>17</v>
      </c>
      <c r="R204" s="44">
        <f t="shared" si="44"/>
        <v>169.065</v>
      </c>
    </row>
    <row r="205" spans="1:18" ht="16.5" customHeight="1">
      <c r="A205" s="18">
        <f t="shared" si="38"/>
        <v>195</v>
      </c>
      <c r="B205" s="19" t="str">
        <f t="shared" ref="B205:B268" si="45">+IF(MONTH(G205)=4,"Q1",IF(MONTH(G205)=5,"Q1",IF(MONTH(G205)=6,"Q1",IF(MONTH(G205)=7,"Q2",IF(MONTH(G205)=8,"Q2",IF(MONTH(G205)=9,"Q2",IF(MONTH(G205)=10,"Q3",IF(MONTH(G205)=11,"Q3",IF(MONTH(G205)=12,"Q3",IF(MONTH(G205)=1,"Q4",IF(MONTH(G205)=2,"Q4",IF(MONTH(G205)=3,"Q4"))))))))))))</f>
        <v>Q2</v>
      </c>
      <c r="C205" s="39"/>
      <c r="D205" s="39"/>
      <c r="E205" s="39"/>
      <c r="F205" s="6">
        <f t="shared" ref="F205:F268" si="46">+F204+10</f>
        <v>6639</v>
      </c>
      <c r="G205" s="40">
        <v>41129</v>
      </c>
      <c r="H205" s="41">
        <v>0.1</v>
      </c>
      <c r="I205" s="42">
        <f t="shared" si="39"/>
        <v>664</v>
      </c>
      <c r="J205" s="35">
        <f t="shared" si="40"/>
        <v>41159</v>
      </c>
      <c r="K205" s="38" t="str">
        <f t="shared" si="41"/>
        <v>Friday</v>
      </c>
      <c r="L205" s="20" t="s">
        <v>31</v>
      </c>
      <c r="M205" s="36">
        <f t="shared" si="42"/>
        <v>41159</v>
      </c>
      <c r="N205" s="48">
        <v>41623</v>
      </c>
      <c r="O205" s="21"/>
      <c r="P205" s="22"/>
      <c r="Q205" s="43">
        <f t="shared" si="43"/>
        <v>17</v>
      </c>
      <c r="R205" s="44">
        <f t="shared" si="44"/>
        <v>169.32</v>
      </c>
    </row>
    <row r="206" spans="1:18" ht="16.5" customHeight="1">
      <c r="A206" s="18">
        <f t="shared" si="38"/>
        <v>196</v>
      </c>
      <c r="B206" s="19" t="str">
        <f t="shared" si="45"/>
        <v>Q2</v>
      </c>
      <c r="C206" s="39"/>
      <c r="D206" s="39"/>
      <c r="E206" s="39"/>
      <c r="F206" s="6">
        <f t="shared" si="46"/>
        <v>6649</v>
      </c>
      <c r="G206" s="40">
        <v>41129</v>
      </c>
      <c r="H206" s="41">
        <v>0.1</v>
      </c>
      <c r="I206" s="42">
        <f t="shared" si="39"/>
        <v>665</v>
      </c>
      <c r="J206" s="35">
        <f t="shared" si="40"/>
        <v>41159</v>
      </c>
      <c r="K206" s="38" t="str">
        <f t="shared" si="41"/>
        <v>Friday</v>
      </c>
      <c r="L206" s="20" t="s">
        <v>31</v>
      </c>
      <c r="M206" s="36">
        <f t="shared" si="42"/>
        <v>41159</v>
      </c>
      <c r="N206" s="48">
        <v>41623</v>
      </c>
      <c r="O206" s="21"/>
      <c r="P206" s="22"/>
      <c r="Q206" s="43">
        <f t="shared" si="43"/>
        <v>17</v>
      </c>
      <c r="R206" s="44">
        <f t="shared" si="44"/>
        <v>169.57499999999999</v>
      </c>
    </row>
    <row r="207" spans="1:18" ht="16.5" customHeight="1">
      <c r="A207" s="18">
        <f t="shared" si="38"/>
        <v>197</v>
      </c>
      <c r="B207" s="19" t="str">
        <f t="shared" si="45"/>
        <v>Q2</v>
      </c>
      <c r="C207" s="39"/>
      <c r="D207" s="39"/>
      <c r="E207" s="39"/>
      <c r="F207" s="6">
        <f t="shared" si="46"/>
        <v>6659</v>
      </c>
      <c r="G207" s="40">
        <v>41129</v>
      </c>
      <c r="H207" s="41">
        <v>0.1</v>
      </c>
      <c r="I207" s="42">
        <f t="shared" si="39"/>
        <v>666</v>
      </c>
      <c r="J207" s="35">
        <f t="shared" si="40"/>
        <v>41159</v>
      </c>
      <c r="K207" s="38" t="str">
        <f t="shared" si="41"/>
        <v>Friday</v>
      </c>
      <c r="L207" s="20" t="s">
        <v>31</v>
      </c>
      <c r="M207" s="36">
        <f t="shared" si="42"/>
        <v>41159</v>
      </c>
      <c r="N207" s="48">
        <v>41623</v>
      </c>
      <c r="O207" s="21"/>
      <c r="P207" s="22"/>
      <c r="Q207" s="43">
        <f t="shared" si="43"/>
        <v>17</v>
      </c>
      <c r="R207" s="44">
        <f t="shared" si="44"/>
        <v>169.83</v>
      </c>
    </row>
    <row r="208" spans="1:18" ht="16.5" customHeight="1">
      <c r="A208" s="18">
        <f t="shared" si="38"/>
        <v>198</v>
      </c>
      <c r="B208" s="19" t="str">
        <f t="shared" si="45"/>
        <v>Q2</v>
      </c>
      <c r="C208" s="39"/>
      <c r="D208" s="39"/>
      <c r="E208" s="39"/>
      <c r="F208" s="6">
        <f t="shared" si="46"/>
        <v>6669</v>
      </c>
      <c r="G208" s="40">
        <v>41129</v>
      </c>
      <c r="H208" s="41">
        <v>0.1</v>
      </c>
      <c r="I208" s="42">
        <f t="shared" si="39"/>
        <v>667</v>
      </c>
      <c r="J208" s="35">
        <f t="shared" si="40"/>
        <v>41159</v>
      </c>
      <c r="K208" s="38" t="str">
        <f t="shared" si="41"/>
        <v>Friday</v>
      </c>
      <c r="L208" s="20" t="s">
        <v>31</v>
      </c>
      <c r="M208" s="36">
        <f t="shared" si="42"/>
        <v>41159</v>
      </c>
      <c r="N208" s="48">
        <v>41623</v>
      </c>
      <c r="O208" s="21"/>
      <c r="P208" s="22"/>
      <c r="Q208" s="43">
        <f t="shared" si="43"/>
        <v>17</v>
      </c>
      <c r="R208" s="44">
        <f t="shared" si="44"/>
        <v>170.08499999999998</v>
      </c>
    </row>
    <row r="209" spans="1:18" ht="16.5" customHeight="1">
      <c r="A209" s="18">
        <f t="shared" si="38"/>
        <v>199</v>
      </c>
      <c r="B209" s="19" t="str">
        <f t="shared" si="45"/>
        <v>Q2</v>
      </c>
      <c r="C209" s="39"/>
      <c r="D209" s="39"/>
      <c r="E209" s="39"/>
      <c r="F209" s="6">
        <f t="shared" si="46"/>
        <v>6679</v>
      </c>
      <c r="G209" s="40">
        <v>41129</v>
      </c>
      <c r="H209" s="41">
        <v>0.1</v>
      </c>
      <c r="I209" s="42">
        <f t="shared" si="39"/>
        <v>668</v>
      </c>
      <c r="J209" s="35">
        <f t="shared" si="40"/>
        <v>41159</v>
      </c>
      <c r="K209" s="38" t="str">
        <f t="shared" si="41"/>
        <v>Friday</v>
      </c>
      <c r="L209" s="20" t="s">
        <v>31</v>
      </c>
      <c r="M209" s="36">
        <f t="shared" si="42"/>
        <v>41159</v>
      </c>
      <c r="N209" s="48">
        <v>41623</v>
      </c>
      <c r="O209" s="21"/>
      <c r="P209" s="22"/>
      <c r="Q209" s="43">
        <f t="shared" si="43"/>
        <v>17</v>
      </c>
      <c r="R209" s="44">
        <f t="shared" si="44"/>
        <v>170.34</v>
      </c>
    </row>
    <row r="210" spans="1:18" ht="16.5" customHeight="1">
      <c r="A210" s="18">
        <f t="shared" si="38"/>
        <v>200</v>
      </c>
      <c r="B210" s="19" t="str">
        <f t="shared" si="45"/>
        <v>Q2</v>
      </c>
      <c r="C210" s="39"/>
      <c r="D210" s="39"/>
      <c r="E210" s="39"/>
      <c r="F210" s="6">
        <f t="shared" si="46"/>
        <v>6689</v>
      </c>
      <c r="G210" s="40">
        <v>41129</v>
      </c>
      <c r="H210" s="41">
        <v>0.1</v>
      </c>
      <c r="I210" s="42">
        <f t="shared" si="39"/>
        <v>669</v>
      </c>
      <c r="J210" s="35">
        <f t="shared" si="40"/>
        <v>41159</v>
      </c>
      <c r="K210" s="38" t="str">
        <f t="shared" si="41"/>
        <v>Friday</v>
      </c>
      <c r="L210" s="20" t="s">
        <v>31</v>
      </c>
      <c r="M210" s="36">
        <f t="shared" si="42"/>
        <v>41159</v>
      </c>
      <c r="N210" s="48">
        <v>41623</v>
      </c>
      <c r="O210" s="21"/>
      <c r="P210" s="22"/>
      <c r="Q210" s="43">
        <f t="shared" si="43"/>
        <v>17</v>
      </c>
      <c r="R210" s="44">
        <f t="shared" si="44"/>
        <v>170.595</v>
      </c>
    </row>
    <row r="211" spans="1:18" ht="16.5" customHeight="1">
      <c r="A211" s="18">
        <f t="shared" si="38"/>
        <v>201</v>
      </c>
      <c r="B211" s="19" t="str">
        <f t="shared" si="45"/>
        <v>Q2</v>
      </c>
      <c r="C211" s="39"/>
      <c r="D211" s="39"/>
      <c r="E211" s="39"/>
      <c r="F211" s="6">
        <f t="shared" si="46"/>
        <v>6699</v>
      </c>
      <c r="G211" s="40">
        <v>41129</v>
      </c>
      <c r="H211" s="41">
        <v>0.1</v>
      </c>
      <c r="I211" s="42">
        <f t="shared" si="39"/>
        <v>670</v>
      </c>
      <c r="J211" s="35">
        <f t="shared" si="40"/>
        <v>41159</v>
      </c>
      <c r="K211" s="38" t="str">
        <f t="shared" si="41"/>
        <v>Friday</v>
      </c>
      <c r="L211" s="20" t="s">
        <v>31</v>
      </c>
      <c r="M211" s="36">
        <f t="shared" si="42"/>
        <v>41159</v>
      </c>
      <c r="N211" s="48">
        <v>41623</v>
      </c>
      <c r="O211" s="21"/>
      <c r="P211" s="22"/>
      <c r="Q211" s="43">
        <f t="shared" si="43"/>
        <v>17</v>
      </c>
      <c r="R211" s="44">
        <f t="shared" si="44"/>
        <v>170.85</v>
      </c>
    </row>
    <row r="212" spans="1:18" ht="16.5" customHeight="1">
      <c r="A212" s="18">
        <f t="shared" si="38"/>
        <v>202</v>
      </c>
      <c r="B212" s="19" t="str">
        <f t="shared" si="45"/>
        <v>Q2</v>
      </c>
      <c r="C212" s="39"/>
      <c r="D212" s="39"/>
      <c r="E212" s="39"/>
      <c r="F212" s="6">
        <f t="shared" si="46"/>
        <v>6709</v>
      </c>
      <c r="G212" s="40">
        <v>41129</v>
      </c>
      <c r="H212" s="41">
        <v>0.1</v>
      </c>
      <c r="I212" s="42">
        <f t="shared" si="39"/>
        <v>671</v>
      </c>
      <c r="J212" s="35">
        <f t="shared" si="40"/>
        <v>41159</v>
      </c>
      <c r="K212" s="38" t="str">
        <f t="shared" si="41"/>
        <v>Friday</v>
      </c>
      <c r="L212" s="20" t="s">
        <v>31</v>
      </c>
      <c r="M212" s="36">
        <f t="shared" si="42"/>
        <v>41159</v>
      </c>
      <c r="N212" s="48">
        <v>41623</v>
      </c>
      <c r="O212" s="21"/>
      <c r="P212" s="22"/>
      <c r="Q212" s="43">
        <f t="shared" si="43"/>
        <v>17</v>
      </c>
      <c r="R212" s="44">
        <f t="shared" si="44"/>
        <v>171.10499999999999</v>
      </c>
    </row>
    <row r="213" spans="1:18" ht="16.5" customHeight="1">
      <c r="A213" s="18">
        <f t="shared" si="38"/>
        <v>203</v>
      </c>
      <c r="B213" s="19" t="str">
        <f t="shared" si="45"/>
        <v>Q2</v>
      </c>
      <c r="C213" s="39"/>
      <c r="D213" s="39"/>
      <c r="E213" s="39"/>
      <c r="F213" s="6">
        <f t="shared" si="46"/>
        <v>6719</v>
      </c>
      <c r="G213" s="40">
        <v>41129</v>
      </c>
      <c r="H213" s="41">
        <v>0.1</v>
      </c>
      <c r="I213" s="42">
        <f t="shared" si="39"/>
        <v>672</v>
      </c>
      <c r="J213" s="35">
        <f t="shared" si="40"/>
        <v>41159</v>
      </c>
      <c r="K213" s="38" t="str">
        <f t="shared" si="41"/>
        <v>Friday</v>
      </c>
      <c r="L213" s="20" t="s">
        <v>31</v>
      </c>
      <c r="M213" s="36">
        <f t="shared" si="42"/>
        <v>41159</v>
      </c>
      <c r="N213" s="48">
        <v>41623</v>
      </c>
      <c r="O213" s="21"/>
      <c r="P213" s="22"/>
      <c r="Q213" s="43">
        <f t="shared" si="43"/>
        <v>17</v>
      </c>
      <c r="R213" s="44">
        <f t="shared" si="44"/>
        <v>171.36</v>
      </c>
    </row>
    <row r="214" spans="1:18" ht="16.5" customHeight="1">
      <c r="A214" s="18">
        <f t="shared" si="38"/>
        <v>204</v>
      </c>
      <c r="B214" s="19" t="str">
        <f t="shared" si="45"/>
        <v>Q2</v>
      </c>
      <c r="C214" s="39"/>
      <c r="D214" s="39"/>
      <c r="E214" s="39"/>
      <c r="F214" s="6">
        <f t="shared" si="46"/>
        <v>6729</v>
      </c>
      <c r="G214" s="40">
        <v>41129</v>
      </c>
      <c r="H214" s="41">
        <v>0.1</v>
      </c>
      <c r="I214" s="42">
        <f t="shared" si="39"/>
        <v>673</v>
      </c>
      <c r="J214" s="35">
        <f t="shared" si="40"/>
        <v>41159</v>
      </c>
      <c r="K214" s="38" t="str">
        <f t="shared" si="41"/>
        <v>Friday</v>
      </c>
      <c r="L214" s="20" t="s">
        <v>31</v>
      </c>
      <c r="M214" s="36">
        <f t="shared" si="42"/>
        <v>41159</v>
      </c>
      <c r="N214" s="48">
        <v>41623</v>
      </c>
      <c r="O214" s="21"/>
      <c r="P214" s="22"/>
      <c r="Q214" s="43">
        <f t="shared" si="43"/>
        <v>17</v>
      </c>
      <c r="R214" s="44">
        <f t="shared" si="44"/>
        <v>171.61499999999998</v>
      </c>
    </row>
    <row r="215" spans="1:18" ht="16.5" customHeight="1">
      <c r="A215" s="18">
        <f t="shared" si="38"/>
        <v>205</v>
      </c>
      <c r="B215" s="19" t="str">
        <f t="shared" si="45"/>
        <v>Q2</v>
      </c>
      <c r="C215" s="39"/>
      <c r="D215" s="39"/>
      <c r="E215" s="39"/>
      <c r="F215" s="6">
        <f t="shared" si="46"/>
        <v>6739</v>
      </c>
      <c r="G215" s="40">
        <v>41129</v>
      </c>
      <c r="H215" s="41">
        <v>0.1</v>
      </c>
      <c r="I215" s="42">
        <f t="shared" si="39"/>
        <v>674</v>
      </c>
      <c r="J215" s="35">
        <f t="shared" si="40"/>
        <v>41159</v>
      </c>
      <c r="K215" s="38" t="str">
        <f t="shared" si="41"/>
        <v>Friday</v>
      </c>
      <c r="L215" s="20" t="s">
        <v>31</v>
      </c>
      <c r="M215" s="36">
        <f t="shared" si="42"/>
        <v>41159</v>
      </c>
      <c r="N215" s="48">
        <v>41623</v>
      </c>
      <c r="O215" s="21"/>
      <c r="P215" s="22"/>
      <c r="Q215" s="43">
        <f t="shared" si="43"/>
        <v>17</v>
      </c>
      <c r="R215" s="44">
        <f t="shared" si="44"/>
        <v>171.87</v>
      </c>
    </row>
    <row r="216" spans="1:18" ht="16.5" customHeight="1">
      <c r="A216" s="18">
        <f t="shared" si="38"/>
        <v>206</v>
      </c>
      <c r="B216" s="19" t="str">
        <f t="shared" si="45"/>
        <v>Q2</v>
      </c>
      <c r="C216" s="39"/>
      <c r="D216" s="39"/>
      <c r="E216" s="39"/>
      <c r="F216" s="6">
        <f t="shared" si="46"/>
        <v>6749</v>
      </c>
      <c r="G216" s="40">
        <v>41129</v>
      </c>
      <c r="H216" s="41">
        <v>0.1</v>
      </c>
      <c r="I216" s="42">
        <f t="shared" si="39"/>
        <v>675</v>
      </c>
      <c r="J216" s="35">
        <f t="shared" si="40"/>
        <v>41159</v>
      </c>
      <c r="K216" s="38" t="str">
        <f t="shared" si="41"/>
        <v>Friday</v>
      </c>
      <c r="L216" s="20" t="s">
        <v>31</v>
      </c>
      <c r="M216" s="36">
        <f t="shared" si="42"/>
        <v>41159</v>
      </c>
      <c r="N216" s="48">
        <v>41623</v>
      </c>
      <c r="O216" s="21"/>
      <c r="P216" s="22"/>
      <c r="Q216" s="43">
        <f t="shared" si="43"/>
        <v>17</v>
      </c>
      <c r="R216" s="44">
        <f t="shared" si="44"/>
        <v>172.125</v>
      </c>
    </row>
    <row r="217" spans="1:18" ht="16.5" customHeight="1">
      <c r="A217" s="18">
        <f t="shared" si="38"/>
        <v>207</v>
      </c>
      <c r="B217" s="19" t="str">
        <f t="shared" si="45"/>
        <v>Q2</v>
      </c>
      <c r="C217" s="39"/>
      <c r="D217" s="39"/>
      <c r="E217" s="39"/>
      <c r="F217" s="6">
        <f t="shared" si="46"/>
        <v>6759</v>
      </c>
      <c r="G217" s="40">
        <v>41129</v>
      </c>
      <c r="H217" s="41">
        <v>0.1</v>
      </c>
      <c r="I217" s="42">
        <f t="shared" si="39"/>
        <v>676</v>
      </c>
      <c r="J217" s="35">
        <f t="shared" si="40"/>
        <v>41159</v>
      </c>
      <c r="K217" s="38" t="str">
        <f t="shared" si="41"/>
        <v>Friday</v>
      </c>
      <c r="L217" s="20" t="s">
        <v>31</v>
      </c>
      <c r="M217" s="36">
        <f t="shared" si="42"/>
        <v>41159</v>
      </c>
      <c r="N217" s="48">
        <v>41623</v>
      </c>
      <c r="O217" s="21"/>
      <c r="P217" s="22"/>
      <c r="Q217" s="43">
        <f t="shared" si="43"/>
        <v>17</v>
      </c>
      <c r="R217" s="44">
        <f t="shared" si="44"/>
        <v>172.37999999999997</v>
      </c>
    </row>
    <row r="218" spans="1:18" ht="16.5" customHeight="1">
      <c r="A218" s="18">
        <f t="shared" si="38"/>
        <v>208</v>
      </c>
      <c r="B218" s="19" t="str">
        <f t="shared" si="45"/>
        <v>Q2</v>
      </c>
      <c r="C218" s="39"/>
      <c r="D218" s="39"/>
      <c r="E218" s="39"/>
      <c r="F218" s="6">
        <f t="shared" si="46"/>
        <v>6769</v>
      </c>
      <c r="G218" s="40">
        <v>41129</v>
      </c>
      <c r="H218" s="41">
        <v>0.1</v>
      </c>
      <c r="I218" s="42">
        <f t="shared" si="39"/>
        <v>677</v>
      </c>
      <c r="J218" s="35">
        <f t="shared" si="40"/>
        <v>41159</v>
      </c>
      <c r="K218" s="38" t="str">
        <f t="shared" si="41"/>
        <v>Friday</v>
      </c>
      <c r="L218" s="20" t="s">
        <v>31</v>
      </c>
      <c r="M218" s="36">
        <f t="shared" si="42"/>
        <v>41159</v>
      </c>
      <c r="N218" s="48">
        <v>41623</v>
      </c>
      <c r="O218" s="21"/>
      <c r="P218" s="22"/>
      <c r="Q218" s="43">
        <f t="shared" si="43"/>
        <v>17</v>
      </c>
      <c r="R218" s="44">
        <f t="shared" si="44"/>
        <v>172.63499999999999</v>
      </c>
    </row>
    <row r="219" spans="1:18" ht="16.5" customHeight="1">
      <c r="A219" s="18">
        <f t="shared" si="38"/>
        <v>209</v>
      </c>
      <c r="B219" s="19" t="str">
        <f t="shared" si="45"/>
        <v>Q2</v>
      </c>
      <c r="C219" s="39"/>
      <c r="D219" s="39"/>
      <c r="E219" s="39"/>
      <c r="F219" s="6">
        <f t="shared" si="46"/>
        <v>6779</v>
      </c>
      <c r="G219" s="40">
        <v>41129</v>
      </c>
      <c r="H219" s="41">
        <v>0.1</v>
      </c>
      <c r="I219" s="42">
        <f t="shared" si="39"/>
        <v>678</v>
      </c>
      <c r="J219" s="35">
        <f t="shared" si="40"/>
        <v>41159</v>
      </c>
      <c r="K219" s="38" t="str">
        <f t="shared" si="41"/>
        <v>Friday</v>
      </c>
      <c r="L219" s="20" t="s">
        <v>31</v>
      </c>
      <c r="M219" s="36">
        <f t="shared" si="42"/>
        <v>41159</v>
      </c>
      <c r="N219" s="48">
        <v>41623</v>
      </c>
      <c r="O219" s="21"/>
      <c r="P219" s="22"/>
      <c r="Q219" s="43">
        <f t="shared" si="43"/>
        <v>17</v>
      </c>
      <c r="R219" s="44">
        <f t="shared" si="44"/>
        <v>172.89</v>
      </c>
    </row>
    <row r="220" spans="1:18" ht="16.5" customHeight="1">
      <c r="A220" s="18">
        <f t="shared" si="38"/>
        <v>210</v>
      </c>
      <c r="B220" s="19" t="str">
        <f t="shared" si="45"/>
        <v>Q2</v>
      </c>
      <c r="C220" s="39"/>
      <c r="D220" s="39"/>
      <c r="E220" s="39"/>
      <c r="F220" s="6">
        <f t="shared" si="46"/>
        <v>6789</v>
      </c>
      <c r="G220" s="40">
        <v>41129</v>
      </c>
      <c r="H220" s="41">
        <v>0.1</v>
      </c>
      <c r="I220" s="42">
        <f t="shared" si="39"/>
        <v>679</v>
      </c>
      <c r="J220" s="35">
        <f t="shared" si="40"/>
        <v>41159</v>
      </c>
      <c r="K220" s="38" t="str">
        <f t="shared" si="41"/>
        <v>Friday</v>
      </c>
      <c r="L220" s="20" t="s">
        <v>31</v>
      </c>
      <c r="M220" s="36">
        <f t="shared" si="42"/>
        <v>41159</v>
      </c>
      <c r="N220" s="48">
        <v>41623</v>
      </c>
      <c r="O220" s="21"/>
      <c r="P220" s="22"/>
      <c r="Q220" s="43">
        <f t="shared" si="43"/>
        <v>17</v>
      </c>
      <c r="R220" s="44">
        <f t="shared" si="44"/>
        <v>173.14500000000001</v>
      </c>
    </row>
    <row r="221" spans="1:18" ht="16.5" customHeight="1">
      <c r="A221" s="18">
        <f t="shared" si="38"/>
        <v>211</v>
      </c>
      <c r="B221" s="19" t="str">
        <f t="shared" si="45"/>
        <v>Q2</v>
      </c>
      <c r="C221" s="39"/>
      <c r="D221" s="39"/>
      <c r="E221" s="39"/>
      <c r="F221" s="6">
        <f t="shared" si="46"/>
        <v>6799</v>
      </c>
      <c r="G221" s="40">
        <v>41129</v>
      </c>
      <c r="H221" s="41">
        <v>0.1</v>
      </c>
      <c r="I221" s="42">
        <f t="shared" si="39"/>
        <v>680</v>
      </c>
      <c r="J221" s="35">
        <f t="shared" si="40"/>
        <v>41159</v>
      </c>
      <c r="K221" s="38" t="str">
        <f t="shared" si="41"/>
        <v>Friday</v>
      </c>
      <c r="L221" s="20" t="s">
        <v>31</v>
      </c>
      <c r="M221" s="36">
        <f t="shared" si="42"/>
        <v>41159</v>
      </c>
      <c r="N221" s="48">
        <v>41623</v>
      </c>
      <c r="O221" s="21"/>
      <c r="P221" s="22"/>
      <c r="Q221" s="43">
        <f t="shared" si="43"/>
        <v>17</v>
      </c>
      <c r="R221" s="44">
        <f t="shared" si="44"/>
        <v>173.39999999999998</v>
      </c>
    </row>
    <row r="222" spans="1:18" ht="16.5" customHeight="1">
      <c r="A222" s="18">
        <f t="shared" si="38"/>
        <v>212</v>
      </c>
      <c r="B222" s="19" t="str">
        <f t="shared" si="45"/>
        <v>Q2</v>
      </c>
      <c r="C222" s="39"/>
      <c r="D222" s="39"/>
      <c r="E222" s="39"/>
      <c r="F222" s="6">
        <f t="shared" si="46"/>
        <v>6809</v>
      </c>
      <c r="G222" s="40">
        <v>41129</v>
      </c>
      <c r="H222" s="41">
        <v>0.1</v>
      </c>
      <c r="I222" s="42">
        <f t="shared" si="39"/>
        <v>681</v>
      </c>
      <c r="J222" s="35">
        <f t="shared" si="40"/>
        <v>41159</v>
      </c>
      <c r="K222" s="38" t="str">
        <f t="shared" si="41"/>
        <v>Friday</v>
      </c>
      <c r="L222" s="20" t="s">
        <v>31</v>
      </c>
      <c r="M222" s="36">
        <f t="shared" si="42"/>
        <v>41159</v>
      </c>
      <c r="N222" s="48">
        <v>41623</v>
      </c>
      <c r="O222" s="21"/>
      <c r="P222" s="22"/>
      <c r="Q222" s="43">
        <f t="shared" si="43"/>
        <v>17</v>
      </c>
      <c r="R222" s="44">
        <f t="shared" si="44"/>
        <v>173.655</v>
      </c>
    </row>
    <row r="223" spans="1:18" ht="16.5" customHeight="1">
      <c r="A223" s="18">
        <f t="shared" si="38"/>
        <v>213</v>
      </c>
      <c r="B223" s="19" t="str">
        <f t="shared" si="45"/>
        <v>Q2</v>
      </c>
      <c r="C223" s="39"/>
      <c r="D223" s="39"/>
      <c r="E223" s="39"/>
      <c r="F223" s="6">
        <f t="shared" si="46"/>
        <v>6819</v>
      </c>
      <c r="G223" s="40">
        <v>41129</v>
      </c>
      <c r="H223" s="41">
        <v>0.1</v>
      </c>
      <c r="I223" s="42">
        <f t="shared" si="39"/>
        <v>682</v>
      </c>
      <c r="J223" s="35">
        <f t="shared" si="40"/>
        <v>41159</v>
      </c>
      <c r="K223" s="38" t="str">
        <f t="shared" si="41"/>
        <v>Friday</v>
      </c>
      <c r="L223" s="20" t="s">
        <v>31</v>
      </c>
      <c r="M223" s="36">
        <f t="shared" si="42"/>
        <v>41159</v>
      </c>
      <c r="N223" s="48">
        <v>41623</v>
      </c>
      <c r="O223" s="21"/>
      <c r="P223" s="22"/>
      <c r="Q223" s="43">
        <f t="shared" si="43"/>
        <v>17</v>
      </c>
      <c r="R223" s="44">
        <f t="shared" si="44"/>
        <v>173.91</v>
      </c>
    </row>
    <row r="224" spans="1:18" ht="16.5" customHeight="1">
      <c r="A224" s="18">
        <f t="shared" ref="A224:A287" si="47">+A223+1</f>
        <v>214</v>
      </c>
      <c r="B224" s="19" t="str">
        <f t="shared" si="45"/>
        <v>Q2</v>
      </c>
      <c r="C224" s="39"/>
      <c r="D224" s="39"/>
      <c r="E224" s="39"/>
      <c r="F224" s="6">
        <f t="shared" si="46"/>
        <v>6829</v>
      </c>
      <c r="G224" s="40">
        <v>41129</v>
      </c>
      <c r="H224" s="41">
        <v>0.1</v>
      </c>
      <c r="I224" s="42">
        <f t="shared" si="39"/>
        <v>683</v>
      </c>
      <c r="J224" s="35">
        <f t="shared" si="40"/>
        <v>41159</v>
      </c>
      <c r="K224" s="38" t="str">
        <f t="shared" si="41"/>
        <v>Friday</v>
      </c>
      <c r="L224" s="20" t="s">
        <v>31</v>
      </c>
      <c r="M224" s="36">
        <f t="shared" si="42"/>
        <v>41159</v>
      </c>
      <c r="N224" s="48">
        <v>41623</v>
      </c>
      <c r="O224" s="21"/>
      <c r="P224" s="22"/>
      <c r="Q224" s="43">
        <f t="shared" si="43"/>
        <v>17</v>
      </c>
      <c r="R224" s="44">
        <f t="shared" si="44"/>
        <v>174.16499999999999</v>
      </c>
    </row>
    <row r="225" spans="1:18" ht="16.5" customHeight="1">
      <c r="A225" s="18">
        <f t="shared" si="47"/>
        <v>215</v>
      </c>
      <c r="B225" s="19" t="str">
        <f t="shared" si="45"/>
        <v>Q2</v>
      </c>
      <c r="C225" s="39"/>
      <c r="D225" s="39"/>
      <c r="E225" s="39"/>
      <c r="F225" s="6">
        <f t="shared" si="46"/>
        <v>6839</v>
      </c>
      <c r="G225" s="40">
        <v>41129</v>
      </c>
      <c r="H225" s="41">
        <v>0.1</v>
      </c>
      <c r="I225" s="42">
        <f t="shared" ref="I225:I288" si="48">ROUND(+F225*H225,0)</f>
        <v>684</v>
      </c>
      <c r="J225" s="35">
        <f t="shared" si="40"/>
        <v>41159</v>
      </c>
      <c r="K225" s="38" t="str">
        <f t="shared" si="41"/>
        <v>Friday</v>
      </c>
      <c r="L225" s="20" t="s">
        <v>31</v>
      </c>
      <c r="M225" s="36">
        <f t="shared" si="42"/>
        <v>41159</v>
      </c>
      <c r="N225" s="48">
        <v>41623</v>
      </c>
      <c r="O225" s="21"/>
      <c r="P225" s="22"/>
      <c r="Q225" s="43">
        <f t="shared" si="43"/>
        <v>17</v>
      </c>
      <c r="R225" s="44">
        <f t="shared" si="44"/>
        <v>174.42</v>
      </c>
    </row>
    <row r="226" spans="1:18" ht="16.5" customHeight="1">
      <c r="A226" s="18">
        <f t="shared" si="47"/>
        <v>216</v>
      </c>
      <c r="B226" s="19" t="str">
        <f t="shared" si="45"/>
        <v>Q2</v>
      </c>
      <c r="C226" s="39"/>
      <c r="D226" s="39"/>
      <c r="E226" s="39"/>
      <c r="F226" s="6">
        <f t="shared" si="46"/>
        <v>6849</v>
      </c>
      <c r="G226" s="40">
        <v>41129</v>
      </c>
      <c r="H226" s="41">
        <v>0.1</v>
      </c>
      <c r="I226" s="42">
        <f t="shared" si="48"/>
        <v>685</v>
      </c>
      <c r="J226" s="35">
        <f t="shared" si="40"/>
        <v>41159</v>
      </c>
      <c r="K226" s="38" t="str">
        <f t="shared" si="41"/>
        <v>Friday</v>
      </c>
      <c r="L226" s="20" t="s">
        <v>31</v>
      </c>
      <c r="M226" s="36">
        <f t="shared" si="42"/>
        <v>41159</v>
      </c>
      <c r="N226" s="48">
        <v>41623</v>
      </c>
      <c r="O226" s="21"/>
      <c r="P226" s="22"/>
      <c r="Q226" s="43">
        <f t="shared" si="43"/>
        <v>17</v>
      </c>
      <c r="R226" s="44">
        <f t="shared" si="44"/>
        <v>174.67500000000001</v>
      </c>
    </row>
    <row r="227" spans="1:18" ht="16.5" customHeight="1">
      <c r="A227" s="18">
        <f t="shared" si="47"/>
        <v>217</v>
      </c>
      <c r="B227" s="19" t="str">
        <f t="shared" si="45"/>
        <v>Q2</v>
      </c>
      <c r="C227" s="39"/>
      <c r="D227" s="39"/>
      <c r="E227" s="39"/>
      <c r="F227" s="6">
        <f t="shared" si="46"/>
        <v>6859</v>
      </c>
      <c r="G227" s="40">
        <v>41129</v>
      </c>
      <c r="H227" s="41">
        <v>0.1</v>
      </c>
      <c r="I227" s="42">
        <f t="shared" si="48"/>
        <v>686</v>
      </c>
      <c r="J227" s="35">
        <f t="shared" si="40"/>
        <v>41159</v>
      </c>
      <c r="K227" s="38" t="str">
        <f t="shared" si="41"/>
        <v>Friday</v>
      </c>
      <c r="L227" s="20" t="s">
        <v>31</v>
      </c>
      <c r="M227" s="36">
        <f t="shared" si="42"/>
        <v>41159</v>
      </c>
      <c r="N227" s="48">
        <v>41623</v>
      </c>
      <c r="O227" s="21"/>
      <c r="P227" s="22"/>
      <c r="Q227" s="43">
        <f t="shared" si="43"/>
        <v>17</v>
      </c>
      <c r="R227" s="44">
        <f t="shared" si="44"/>
        <v>174.92999999999998</v>
      </c>
    </row>
    <row r="228" spans="1:18" ht="16.5" customHeight="1">
      <c r="A228" s="18">
        <f t="shared" si="47"/>
        <v>218</v>
      </c>
      <c r="B228" s="19" t="str">
        <f t="shared" si="45"/>
        <v>Q2</v>
      </c>
      <c r="C228" s="39"/>
      <c r="D228" s="39"/>
      <c r="E228" s="39"/>
      <c r="F228" s="6">
        <f t="shared" si="46"/>
        <v>6869</v>
      </c>
      <c r="G228" s="40">
        <v>41129</v>
      </c>
      <c r="H228" s="41">
        <v>0.1</v>
      </c>
      <c r="I228" s="42">
        <f t="shared" si="48"/>
        <v>687</v>
      </c>
      <c r="J228" s="35">
        <f t="shared" si="40"/>
        <v>41159</v>
      </c>
      <c r="K228" s="38" t="str">
        <f t="shared" si="41"/>
        <v>Friday</v>
      </c>
      <c r="L228" s="20" t="s">
        <v>31</v>
      </c>
      <c r="M228" s="36">
        <f t="shared" si="42"/>
        <v>41159</v>
      </c>
      <c r="N228" s="48">
        <v>41623</v>
      </c>
      <c r="O228" s="21"/>
      <c r="P228" s="22"/>
      <c r="Q228" s="43">
        <f t="shared" si="43"/>
        <v>17</v>
      </c>
      <c r="R228" s="44">
        <f t="shared" si="44"/>
        <v>175.185</v>
      </c>
    </row>
    <row r="229" spans="1:18" ht="16.5" customHeight="1">
      <c r="A229" s="18">
        <f t="shared" si="47"/>
        <v>219</v>
      </c>
      <c r="B229" s="19" t="str">
        <f t="shared" si="45"/>
        <v>Q2</v>
      </c>
      <c r="C229" s="39"/>
      <c r="D229" s="39"/>
      <c r="E229" s="39"/>
      <c r="F229" s="6">
        <f t="shared" si="46"/>
        <v>6879</v>
      </c>
      <c r="G229" s="40">
        <v>41129</v>
      </c>
      <c r="H229" s="41">
        <v>0.1</v>
      </c>
      <c r="I229" s="42">
        <f t="shared" si="48"/>
        <v>688</v>
      </c>
      <c r="J229" s="35">
        <f t="shared" si="40"/>
        <v>41159</v>
      </c>
      <c r="K229" s="38" t="str">
        <f t="shared" si="41"/>
        <v>Friday</v>
      </c>
      <c r="L229" s="20" t="s">
        <v>31</v>
      </c>
      <c r="M229" s="36">
        <f t="shared" si="42"/>
        <v>41159</v>
      </c>
      <c r="N229" s="48">
        <v>41623</v>
      </c>
      <c r="O229" s="21"/>
      <c r="P229" s="22"/>
      <c r="Q229" s="43">
        <f t="shared" si="43"/>
        <v>17</v>
      </c>
      <c r="R229" s="44">
        <f t="shared" si="44"/>
        <v>175.44</v>
      </c>
    </row>
    <row r="230" spans="1:18" ht="16.5" customHeight="1">
      <c r="A230" s="18">
        <f t="shared" si="47"/>
        <v>220</v>
      </c>
      <c r="B230" s="19" t="str">
        <f t="shared" si="45"/>
        <v>Q2</v>
      </c>
      <c r="C230" s="39"/>
      <c r="D230" s="39"/>
      <c r="E230" s="39"/>
      <c r="F230" s="6">
        <f t="shared" si="46"/>
        <v>6889</v>
      </c>
      <c r="G230" s="40">
        <v>41129</v>
      </c>
      <c r="H230" s="41">
        <v>0.1</v>
      </c>
      <c r="I230" s="42">
        <f t="shared" si="48"/>
        <v>689</v>
      </c>
      <c r="J230" s="35">
        <f t="shared" si="40"/>
        <v>41159</v>
      </c>
      <c r="K230" s="38" t="str">
        <f t="shared" si="41"/>
        <v>Friday</v>
      </c>
      <c r="L230" s="20" t="s">
        <v>31</v>
      </c>
      <c r="M230" s="36">
        <f t="shared" si="42"/>
        <v>41159</v>
      </c>
      <c r="N230" s="48">
        <v>41623</v>
      </c>
      <c r="O230" s="21"/>
      <c r="P230" s="22"/>
      <c r="Q230" s="43">
        <f t="shared" si="43"/>
        <v>17</v>
      </c>
      <c r="R230" s="44">
        <f t="shared" si="44"/>
        <v>175.69499999999999</v>
      </c>
    </row>
    <row r="231" spans="1:18" ht="16.5" customHeight="1">
      <c r="A231" s="18">
        <f t="shared" si="47"/>
        <v>221</v>
      </c>
      <c r="B231" s="19" t="str">
        <f t="shared" si="45"/>
        <v>Q2</v>
      </c>
      <c r="C231" s="39"/>
      <c r="D231" s="39"/>
      <c r="E231" s="39"/>
      <c r="F231" s="6">
        <f t="shared" si="46"/>
        <v>6899</v>
      </c>
      <c r="G231" s="40">
        <v>41129</v>
      </c>
      <c r="H231" s="41">
        <v>0.1</v>
      </c>
      <c r="I231" s="42">
        <f t="shared" si="48"/>
        <v>690</v>
      </c>
      <c r="J231" s="35">
        <f t="shared" si="40"/>
        <v>41159</v>
      </c>
      <c r="K231" s="38" t="str">
        <f t="shared" si="41"/>
        <v>Friday</v>
      </c>
      <c r="L231" s="20" t="s">
        <v>31</v>
      </c>
      <c r="M231" s="36">
        <f t="shared" si="42"/>
        <v>41159</v>
      </c>
      <c r="N231" s="48">
        <v>41623</v>
      </c>
      <c r="O231" s="21"/>
      <c r="P231" s="22"/>
      <c r="Q231" s="43">
        <f t="shared" si="43"/>
        <v>17</v>
      </c>
      <c r="R231" s="44">
        <f t="shared" si="44"/>
        <v>175.95</v>
      </c>
    </row>
    <row r="232" spans="1:18" ht="16.5" customHeight="1">
      <c r="A232" s="18">
        <f t="shared" si="47"/>
        <v>222</v>
      </c>
      <c r="B232" s="19" t="str">
        <f t="shared" si="45"/>
        <v>Q2</v>
      </c>
      <c r="C232" s="39"/>
      <c r="D232" s="39"/>
      <c r="E232" s="39"/>
      <c r="F232" s="6">
        <f t="shared" si="46"/>
        <v>6909</v>
      </c>
      <c r="G232" s="40">
        <v>41129</v>
      </c>
      <c r="H232" s="41">
        <v>0.1</v>
      </c>
      <c r="I232" s="42">
        <f t="shared" si="48"/>
        <v>691</v>
      </c>
      <c r="J232" s="35">
        <f t="shared" si="40"/>
        <v>41159</v>
      </c>
      <c r="K232" s="38" t="str">
        <f t="shared" si="41"/>
        <v>Friday</v>
      </c>
      <c r="L232" s="20" t="s">
        <v>31</v>
      </c>
      <c r="M232" s="36">
        <f t="shared" si="42"/>
        <v>41159</v>
      </c>
      <c r="N232" s="48">
        <v>41623</v>
      </c>
      <c r="O232" s="21"/>
      <c r="P232" s="22"/>
      <c r="Q232" s="43">
        <f t="shared" si="43"/>
        <v>17</v>
      </c>
      <c r="R232" s="44">
        <f t="shared" si="44"/>
        <v>176.20500000000001</v>
      </c>
    </row>
    <row r="233" spans="1:18" ht="16.5" customHeight="1">
      <c r="A233" s="18">
        <f t="shared" si="47"/>
        <v>223</v>
      </c>
      <c r="B233" s="19" t="str">
        <f t="shared" si="45"/>
        <v>Q2</v>
      </c>
      <c r="C233" s="39"/>
      <c r="D233" s="39"/>
      <c r="E233" s="39"/>
      <c r="F233" s="6">
        <f t="shared" si="46"/>
        <v>6919</v>
      </c>
      <c r="G233" s="40">
        <v>41129</v>
      </c>
      <c r="H233" s="41">
        <v>0.1</v>
      </c>
      <c r="I233" s="42">
        <f t="shared" si="48"/>
        <v>692</v>
      </c>
      <c r="J233" s="35">
        <f t="shared" si="40"/>
        <v>41159</v>
      </c>
      <c r="K233" s="38" t="str">
        <f t="shared" si="41"/>
        <v>Friday</v>
      </c>
      <c r="L233" s="20" t="s">
        <v>31</v>
      </c>
      <c r="M233" s="36">
        <f t="shared" si="42"/>
        <v>41159</v>
      </c>
      <c r="N233" s="48">
        <v>41623</v>
      </c>
      <c r="O233" s="21"/>
      <c r="P233" s="22"/>
      <c r="Q233" s="43">
        <f t="shared" si="43"/>
        <v>17</v>
      </c>
      <c r="R233" s="44">
        <f t="shared" si="44"/>
        <v>176.45999999999998</v>
      </c>
    </row>
    <row r="234" spans="1:18" ht="16.5" customHeight="1">
      <c r="A234" s="18">
        <f t="shared" si="47"/>
        <v>224</v>
      </c>
      <c r="B234" s="19" t="str">
        <f t="shared" si="45"/>
        <v>Q2</v>
      </c>
      <c r="C234" s="39"/>
      <c r="D234" s="39"/>
      <c r="E234" s="39"/>
      <c r="F234" s="6">
        <f t="shared" si="46"/>
        <v>6929</v>
      </c>
      <c r="G234" s="40">
        <v>41129</v>
      </c>
      <c r="H234" s="41">
        <v>0.1</v>
      </c>
      <c r="I234" s="42">
        <f t="shared" si="48"/>
        <v>693</v>
      </c>
      <c r="J234" s="35">
        <f t="shared" ref="J234:J297" si="49">+IF(MONTH(G234)=3,EOMONTH(G234,1),(EOMONTH(G234,0)+7))</f>
        <v>41159</v>
      </c>
      <c r="K234" s="38" t="str">
        <f t="shared" ref="K234:K297" si="50">+TEXT(J234,"dddd")</f>
        <v>Friday</v>
      </c>
      <c r="L234" s="20" t="s">
        <v>31</v>
      </c>
      <c r="M234" s="36">
        <f t="shared" ref="M234:M297" si="51">+IF(L234="Sunday",J234+1,IF(L234="Public Holiday",J234+1,J234))</f>
        <v>41159</v>
      </c>
      <c r="N234" s="48">
        <v>41623</v>
      </c>
      <c r="O234" s="21"/>
      <c r="P234" s="22"/>
      <c r="Q234" s="43">
        <f t="shared" si="43"/>
        <v>17</v>
      </c>
      <c r="R234" s="44">
        <f t="shared" si="44"/>
        <v>176.715</v>
      </c>
    </row>
    <row r="235" spans="1:18" ht="16.5" customHeight="1">
      <c r="A235" s="18">
        <f t="shared" si="47"/>
        <v>225</v>
      </c>
      <c r="B235" s="19" t="str">
        <f t="shared" si="45"/>
        <v>Q2</v>
      </c>
      <c r="C235" s="39"/>
      <c r="D235" s="39"/>
      <c r="E235" s="39"/>
      <c r="F235" s="6">
        <f t="shared" si="46"/>
        <v>6939</v>
      </c>
      <c r="G235" s="40">
        <v>41129</v>
      </c>
      <c r="H235" s="41">
        <v>0.1</v>
      </c>
      <c r="I235" s="42">
        <f t="shared" si="48"/>
        <v>694</v>
      </c>
      <c r="J235" s="35">
        <f t="shared" si="49"/>
        <v>41159</v>
      </c>
      <c r="K235" s="38" t="str">
        <f t="shared" si="50"/>
        <v>Friday</v>
      </c>
      <c r="L235" s="20" t="s">
        <v>31</v>
      </c>
      <c r="M235" s="36">
        <f t="shared" si="51"/>
        <v>41159</v>
      </c>
      <c r="N235" s="48">
        <v>41623</v>
      </c>
      <c r="O235" s="21"/>
      <c r="P235" s="22"/>
      <c r="Q235" s="43">
        <f t="shared" si="43"/>
        <v>17</v>
      </c>
      <c r="R235" s="44">
        <f t="shared" si="44"/>
        <v>176.97</v>
      </c>
    </row>
    <row r="236" spans="1:18" ht="16.5" customHeight="1">
      <c r="A236" s="18">
        <f t="shared" si="47"/>
        <v>226</v>
      </c>
      <c r="B236" s="19" t="str">
        <f t="shared" si="45"/>
        <v>Q2</v>
      </c>
      <c r="C236" s="39"/>
      <c r="D236" s="39"/>
      <c r="E236" s="39"/>
      <c r="F236" s="6">
        <f t="shared" si="46"/>
        <v>6949</v>
      </c>
      <c r="G236" s="40">
        <v>41129</v>
      </c>
      <c r="H236" s="41">
        <v>0.1</v>
      </c>
      <c r="I236" s="42">
        <f t="shared" si="48"/>
        <v>695</v>
      </c>
      <c r="J236" s="35">
        <f t="shared" si="49"/>
        <v>41159</v>
      </c>
      <c r="K236" s="38" t="str">
        <f t="shared" si="50"/>
        <v>Friday</v>
      </c>
      <c r="L236" s="20" t="s">
        <v>31</v>
      </c>
      <c r="M236" s="36">
        <f t="shared" si="51"/>
        <v>41159</v>
      </c>
      <c r="N236" s="48">
        <v>41623</v>
      </c>
      <c r="O236" s="21"/>
      <c r="P236" s="22"/>
      <c r="Q236" s="43">
        <f t="shared" si="43"/>
        <v>17</v>
      </c>
      <c r="R236" s="44">
        <f t="shared" si="44"/>
        <v>177.22499999999999</v>
      </c>
    </row>
    <row r="237" spans="1:18" ht="16.5" customHeight="1">
      <c r="A237" s="18">
        <f t="shared" si="47"/>
        <v>227</v>
      </c>
      <c r="B237" s="19" t="str">
        <f t="shared" si="45"/>
        <v>Q2</v>
      </c>
      <c r="C237" s="39"/>
      <c r="D237" s="39"/>
      <c r="E237" s="39"/>
      <c r="F237" s="6">
        <f t="shared" si="46"/>
        <v>6959</v>
      </c>
      <c r="G237" s="40">
        <v>41129</v>
      </c>
      <c r="H237" s="41">
        <v>0.1</v>
      </c>
      <c r="I237" s="42">
        <f t="shared" si="48"/>
        <v>696</v>
      </c>
      <c r="J237" s="35">
        <f t="shared" si="49"/>
        <v>41159</v>
      </c>
      <c r="K237" s="38" t="str">
        <f t="shared" si="50"/>
        <v>Friday</v>
      </c>
      <c r="L237" s="20" t="s">
        <v>31</v>
      </c>
      <c r="M237" s="36">
        <f t="shared" si="51"/>
        <v>41159</v>
      </c>
      <c r="N237" s="48">
        <v>41623</v>
      </c>
      <c r="O237" s="21"/>
      <c r="P237" s="22"/>
      <c r="Q237" s="43">
        <f t="shared" si="43"/>
        <v>17</v>
      </c>
      <c r="R237" s="44">
        <f t="shared" si="44"/>
        <v>177.48</v>
      </c>
    </row>
    <row r="238" spans="1:18" ht="16.5" customHeight="1">
      <c r="A238" s="18">
        <f t="shared" si="47"/>
        <v>228</v>
      </c>
      <c r="B238" s="19" t="str">
        <f t="shared" si="45"/>
        <v>Q2</v>
      </c>
      <c r="C238" s="39"/>
      <c r="D238" s="39"/>
      <c r="E238" s="39"/>
      <c r="F238" s="6">
        <f t="shared" si="46"/>
        <v>6969</v>
      </c>
      <c r="G238" s="40">
        <v>41129</v>
      </c>
      <c r="H238" s="41">
        <v>0.1</v>
      </c>
      <c r="I238" s="42">
        <f t="shared" si="48"/>
        <v>697</v>
      </c>
      <c r="J238" s="35">
        <f t="shared" si="49"/>
        <v>41159</v>
      </c>
      <c r="K238" s="38" t="str">
        <f t="shared" si="50"/>
        <v>Friday</v>
      </c>
      <c r="L238" s="20" t="s">
        <v>31</v>
      </c>
      <c r="M238" s="36">
        <f t="shared" si="51"/>
        <v>41159</v>
      </c>
      <c r="N238" s="48">
        <v>41623</v>
      </c>
      <c r="O238" s="21"/>
      <c r="P238" s="22"/>
      <c r="Q238" s="43">
        <f t="shared" si="43"/>
        <v>17</v>
      </c>
      <c r="R238" s="44">
        <f t="shared" si="44"/>
        <v>177.73500000000001</v>
      </c>
    </row>
    <row r="239" spans="1:18" ht="16.5" customHeight="1">
      <c r="A239" s="18">
        <f t="shared" si="47"/>
        <v>229</v>
      </c>
      <c r="B239" s="19" t="str">
        <f t="shared" si="45"/>
        <v>Q2</v>
      </c>
      <c r="C239" s="39"/>
      <c r="D239" s="39"/>
      <c r="E239" s="39"/>
      <c r="F239" s="6">
        <f t="shared" si="46"/>
        <v>6979</v>
      </c>
      <c r="G239" s="40">
        <v>41129</v>
      </c>
      <c r="H239" s="41">
        <v>0.1</v>
      </c>
      <c r="I239" s="42">
        <f t="shared" si="48"/>
        <v>698</v>
      </c>
      <c r="J239" s="35">
        <f t="shared" si="49"/>
        <v>41159</v>
      </c>
      <c r="K239" s="38" t="str">
        <f t="shared" si="50"/>
        <v>Friday</v>
      </c>
      <c r="L239" s="20" t="s">
        <v>31</v>
      </c>
      <c r="M239" s="36">
        <f t="shared" si="51"/>
        <v>41159</v>
      </c>
      <c r="N239" s="48">
        <v>41623</v>
      </c>
      <c r="O239" s="21"/>
      <c r="P239" s="22"/>
      <c r="Q239" s="43">
        <f t="shared" si="43"/>
        <v>17</v>
      </c>
      <c r="R239" s="44">
        <f t="shared" si="44"/>
        <v>177.98999999999998</v>
      </c>
    </row>
    <row r="240" spans="1:18" ht="16.5" customHeight="1">
      <c r="A240" s="18">
        <f t="shared" si="47"/>
        <v>230</v>
      </c>
      <c r="B240" s="19" t="str">
        <f t="shared" si="45"/>
        <v>Q2</v>
      </c>
      <c r="C240" s="39"/>
      <c r="D240" s="39"/>
      <c r="E240" s="39"/>
      <c r="F240" s="6">
        <f t="shared" si="46"/>
        <v>6989</v>
      </c>
      <c r="G240" s="40">
        <v>41129</v>
      </c>
      <c r="H240" s="41">
        <v>0.1</v>
      </c>
      <c r="I240" s="42">
        <f t="shared" si="48"/>
        <v>699</v>
      </c>
      <c r="J240" s="35">
        <f t="shared" si="49"/>
        <v>41159</v>
      </c>
      <c r="K240" s="38" t="str">
        <f t="shared" si="50"/>
        <v>Friday</v>
      </c>
      <c r="L240" s="20" t="s">
        <v>31</v>
      </c>
      <c r="M240" s="36">
        <f t="shared" si="51"/>
        <v>41159</v>
      </c>
      <c r="N240" s="48">
        <v>41623</v>
      </c>
      <c r="O240" s="21"/>
      <c r="P240" s="22"/>
      <c r="Q240" s="43">
        <f t="shared" si="43"/>
        <v>17</v>
      </c>
      <c r="R240" s="44">
        <f t="shared" si="44"/>
        <v>178.245</v>
      </c>
    </row>
    <row r="241" spans="1:18" ht="16.5" customHeight="1">
      <c r="A241" s="18">
        <f t="shared" si="47"/>
        <v>231</v>
      </c>
      <c r="B241" s="19" t="str">
        <f t="shared" si="45"/>
        <v>Q2</v>
      </c>
      <c r="C241" s="39"/>
      <c r="D241" s="39"/>
      <c r="E241" s="39"/>
      <c r="F241" s="6">
        <f t="shared" si="46"/>
        <v>6999</v>
      </c>
      <c r="G241" s="40">
        <v>41129</v>
      </c>
      <c r="H241" s="41">
        <v>0.1</v>
      </c>
      <c r="I241" s="42">
        <f t="shared" si="48"/>
        <v>700</v>
      </c>
      <c r="J241" s="35">
        <f t="shared" si="49"/>
        <v>41159</v>
      </c>
      <c r="K241" s="38" t="str">
        <f t="shared" si="50"/>
        <v>Friday</v>
      </c>
      <c r="L241" s="20" t="s">
        <v>31</v>
      </c>
      <c r="M241" s="36">
        <f t="shared" si="51"/>
        <v>41159</v>
      </c>
      <c r="N241" s="48">
        <v>41623</v>
      </c>
      <c r="O241" s="21"/>
      <c r="P241" s="22"/>
      <c r="Q241" s="43">
        <f t="shared" si="43"/>
        <v>17</v>
      </c>
      <c r="R241" s="44">
        <f t="shared" si="44"/>
        <v>178.5</v>
      </c>
    </row>
    <row r="242" spans="1:18" ht="16.5" customHeight="1">
      <c r="A242" s="18">
        <f t="shared" si="47"/>
        <v>232</v>
      </c>
      <c r="B242" s="19" t="str">
        <f t="shared" si="45"/>
        <v>Q2</v>
      </c>
      <c r="C242" s="39"/>
      <c r="D242" s="39"/>
      <c r="E242" s="39"/>
      <c r="F242" s="6">
        <f t="shared" si="46"/>
        <v>7009</v>
      </c>
      <c r="G242" s="40">
        <v>41129</v>
      </c>
      <c r="H242" s="41">
        <v>0.1</v>
      </c>
      <c r="I242" s="42">
        <f t="shared" si="48"/>
        <v>701</v>
      </c>
      <c r="J242" s="35">
        <f t="shared" si="49"/>
        <v>41159</v>
      </c>
      <c r="K242" s="38" t="str">
        <f t="shared" si="50"/>
        <v>Friday</v>
      </c>
      <c r="L242" s="20" t="s">
        <v>31</v>
      </c>
      <c r="M242" s="36">
        <f t="shared" si="51"/>
        <v>41159</v>
      </c>
      <c r="N242" s="48">
        <v>41623</v>
      </c>
      <c r="O242" s="21"/>
      <c r="P242" s="22"/>
      <c r="Q242" s="43">
        <f t="shared" si="43"/>
        <v>17</v>
      </c>
      <c r="R242" s="44">
        <f t="shared" si="44"/>
        <v>178.75499999999997</v>
      </c>
    </row>
    <row r="243" spans="1:18" ht="16.5" customHeight="1">
      <c r="A243" s="18">
        <f t="shared" si="47"/>
        <v>233</v>
      </c>
      <c r="B243" s="19" t="str">
        <f t="shared" si="45"/>
        <v>Q2</v>
      </c>
      <c r="C243" s="39"/>
      <c r="D243" s="39"/>
      <c r="E243" s="39"/>
      <c r="F243" s="6">
        <f t="shared" si="46"/>
        <v>7019</v>
      </c>
      <c r="G243" s="40">
        <v>41129</v>
      </c>
      <c r="H243" s="41">
        <v>0.1</v>
      </c>
      <c r="I243" s="42">
        <f t="shared" si="48"/>
        <v>702</v>
      </c>
      <c r="J243" s="35">
        <f t="shared" si="49"/>
        <v>41159</v>
      </c>
      <c r="K243" s="38" t="str">
        <f t="shared" si="50"/>
        <v>Friday</v>
      </c>
      <c r="L243" s="20" t="s">
        <v>31</v>
      </c>
      <c r="M243" s="36">
        <f t="shared" si="51"/>
        <v>41159</v>
      </c>
      <c r="N243" s="48">
        <v>41623</v>
      </c>
      <c r="O243" s="21"/>
      <c r="P243" s="22"/>
      <c r="Q243" s="43">
        <f t="shared" si="43"/>
        <v>17</v>
      </c>
      <c r="R243" s="44">
        <f t="shared" si="44"/>
        <v>179.01</v>
      </c>
    </row>
    <row r="244" spans="1:18" ht="16.5" customHeight="1">
      <c r="A244" s="18">
        <f t="shared" si="47"/>
        <v>234</v>
      </c>
      <c r="B244" s="19" t="str">
        <f t="shared" si="45"/>
        <v>Q2</v>
      </c>
      <c r="C244" s="39"/>
      <c r="D244" s="39"/>
      <c r="E244" s="39"/>
      <c r="F244" s="6">
        <f t="shared" si="46"/>
        <v>7029</v>
      </c>
      <c r="G244" s="40">
        <v>41129</v>
      </c>
      <c r="H244" s="41">
        <v>0.1</v>
      </c>
      <c r="I244" s="42">
        <f t="shared" si="48"/>
        <v>703</v>
      </c>
      <c r="J244" s="35">
        <f t="shared" si="49"/>
        <v>41159</v>
      </c>
      <c r="K244" s="38" t="str">
        <f t="shared" si="50"/>
        <v>Friday</v>
      </c>
      <c r="L244" s="20" t="s">
        <v>31</v>
      </c>
      <c r="M244" s="36">
        <f t="shared" si="51"/>
        <v>41159</v>
      </c>
      <c r="N244" s="48">
        <v>41623</v>
      </c>
      <c r="O244" s="21"/>
      <c r="P244" s="22"/>
      <c r="Q244" s="43">
        <f t="shared" si="43"/>
        <v>17</v>
      </c>
      <c r="R244" s="44">
        <f t="shared" si="44"/>
        <v>179.26499999999999</v>
      </c>
    </row>
    <row r="245" spans="1:18" ht="16.5" customHeight="1">
      <c r="A245" s="18">
        <f t="shared" si="47"/>
        <v>235</v>
      </c>
      <c r="B245" s="19" t="str">
        <f t="shared" si="45"/>
        <v>Q2</v>
      </c>
      <c r="C245" s="39"/>
      <c r="D245" s="39"/>
      <c r="E245" s="39"/>
      <c r="F245" s="6">
        <f t="shared" si="46"/>
        <v>7039</v>
      </c>
      <c r="G245" s="40">
        <v>41129</v>
      </c>
      <c r="H245" s="41">
        <v>0.1</v>
      </c>
      <c r="I245" s="42">
        <f t="shared" si="48"/>
        <v>704</v>
      </c>
      <c r="J245" s="35">
        <f t="shared" si="49"/>
        <v>41159</v>
      </c>
      <c r="K245" s="38" t="str">
        <f t="shared" si="50"/>
        <v>Friday</v>
      </c>
      <c r="L245" s="20" t="s">
        <v>31</v>
      </c>
      <c r="M245" s="36">
        <f t="shared" si="51"/>
        <v>41159</v>
      </c>
      <c r="N245" s="48">
        <v>41623</v>
      </c>
      <c r="O245" s="21"/>
      <c r="P245" s="22"/>
      <c r="Q245" s="43">
        <f t="shared" si="43"/>
        <v>17</v>
      </c>
      <c r="R245" s="44">
        <f t="shared" si="44"/>
        <v>179.51999999999998</v>
      </c>
    </row>
    <row r="246" spans="1:18" ht="16.5" customHeight="1">
      <c r="A246" s="18">
        <f t="shared" si="47"/>
        <v>236</v>
      </c>
      <c r="B246" s="19" t="str">
        <f t="shared" si="45"/>
        <v>Q2</v>
      </c>
      <c r="C246" s="39"/>
      <c r="D246" s="39"/>
      <c r="E246" s="39"/>
      <c r="F246" s="6">
        <f t="shared" si="46"/>
        <v>7049</v>
      </c>
      <c r="G246" s="40">
        <v>41129</v>
      </c>
      <c r="H246" s="41">
        <v>0.1</v>
      </c>
      <c r="I246" s="42">
        <f t="shared" si="48"/>
        <v>705</v>
      </c>
      <c r="J246" s="35">
        <f t="shared" si="49"/>
        <v>41159</v>
      </c>
      <c r="K246" s="38" t="str">
        <f t="shared" si="50"/>
        <v>Friday</v>
      </c>
      <c r="L246" s="20" t="s">
        <v>31</v>
      </c>
      <c r="M246" s="36">
        <f t="shared" si="51"/>
        <v>41159</v>
      </c>
      <c r="N246" s="48">
        <v>41623</v>
      </c>
      <c r="O246" s="21"/>
      <c r="P246" s="22"/>
      <c r="Q246" s="43">
        <f t="shared" si="43"/>
        <v>17</v>
      </c>
      <c r="R246" s="44">
        <f t="shared" si="44"/>
        <v>179.77499999999998</v>
      </c>
    </row>
    <row r="247" spans="1:18" ht="16.5" customHeight="1">
      <c r="A247" s="18">
        <f t="shared" si="47"/>
        <v>237</v>
      </c>
      <c r="B247" s="19" t="str">
        <f t="shared" si="45"/>
        <v>Q2</v>
      </c>
      <c r="C247" s="39"/>
      <c r="D247" s="39"/>
      <c r="E247" s="39"/>
      <c r="F247" s="6">
        <f t="shared" si="46"/>
        <v>7059</v>
      </c>
      <c r="G247" s="40">
        <v>41129</v>
      </c>
      <c r="H247" s="41">
        <v>0.1</v>
      </c>
      <c r="I247" s="42">
        <f t="shared" si="48"/>
        <v>706</v>
      </c>
      <c r="J247" s="35">
        <f t="shared" si="49"/>
        <v>41159</v>
      </c>
      <c r="K247" s="38" t="str">
        <f t="shared" si="50"/>
        <v>Friday</v>
      </c>
      <c r="L247" s="20" t="s">
        <v>31</v>
      </c>
      <c r="M247" s="36">
        <f t="shared" si="51"/>
        <v>41159</v>
      </c>
      <c r="N247" s="48">
        <v>41623</v>
      </c>
      <c r="O247" s="21"/>
      <c r="P247" s="22"/>
      <c r="Q247" s="43">
        <f t="shared" si="43"/>
        <v>17</v>
      </c>
      <c r="R247" s="44">
        <f t="shared" si="44"/>
        <v>180.03</v>
      </c>
    </row>
    <row r="248" spans="1:18" ht="16.5" customHeight="1">
      <c r="A248" s="18">
        <f t="shared" si="47"/>
        <v>238</v>
      </c>
      <c r="B248" s="19" t="str">
        <f t="shared" si="45"/>
        <v>Q2</v>
      </c>
      <c r="C248" s="39"/>
      <c r="D248" s="39"/>
      <c r="E248" s="39"/>
      <c r="F248" s="6">
        <f t="shared" si="46"/>
        <v>7069</v>
      </c>
      <c r="G248" s="40">
        <v>41129</v>
      </c>
      <c r="H248" s="41">
        <v>0.1</v>
      </c>
      <c r="I248" s="42">
        <f t="shared" si="48"/>
        <v>707</v>
      </c>
      <c r="J248" s="35">
        <f t="shared" si="49"/>
        <v>41159</v>
      </c>
      <c r="K248" s="38" t="str">
        <f t="shared" si="50"/>
        <v>Friday</v>
      </c>
      <c r="L248" s="20" t="s">
        <v>31</v>
      </c>
      <c r="M248" s="36">
        <f t="shared" si="51"/>
        <v>41159</v>
      </c>
      <c r="N248" s="48">
        <v>41623</v>
      </c>
      <c r="O248" s="21"/>
      <c r="P248" s="22"/>
      <c r="Q248" s="43">
        <f t="shared" si="43"/>
        <v>17</v>
      </c>
      <c r="R248" s="44">
        <f t="shared" si="44"/>
        <v>180.285</v>
      </c>
    </row>
    <row r="249" spans="1:18" ht="16.5" customHeight="1">
      <c r="A249" s="18">
        <f t="shared" si="47"/>
        <v>239</v>
      </c>
      <c r="B249" s="19" t="str">
        <f t="shared" si="45"/>
        <v>Q2</v>
      </c>
      <c r="C249" s="39"/>
      <c r="D249" s="39"/>
      <c r="E249" s="39"/>
      <c r="F249" s="6">
        <f t="shared" si="46"/>
        <v>7079</v>
      </c>
      <c r="G249" s="40">
        <v>41129</v>
      </c>
      <c r="H249" s="41">
        <v>0.1</v>
      </c>
      <c r="I249" s="42">
        <f t="shared" si="48"/>
        <v>708</v>
      </c>
      <c r="J249" s="35">
        <f t="shared" si="49"/>
        <v>41159</v>
      </c>
      <c r="K249" s="38" t="str">
        <f t="shared" si="50"/>
        <v>Friday</v>
      </c>
      <c r="L249" s="20" t="s">
        <v>31</v>
      </c>
      <c r="M249" s="36">
        <f t="shared" si="51"/>
        <v>41159</v>
      </c>
      <c r="N249" s="48">
        <v>41623</v>
      </c>
      <c r="O249" s="21"/>
      <c r="P249" s="22"/>
      <c r="Q249" s="43">
        <f t="shared" si="43"/>
        <v>17</v>
      </c>
      <c r="R249" s="44">
        <f t="shared" si="44"/>
        <v>180.54</v>
      </c>
    </row>
    <row r="250" spans="1:18" ht="16.5" customHeight="1">
      <c r="A250" s="18">
        <f t="shared" si="47"/>
        <v>240</v>
      </c>
      <c r="B250" s="19" t="str">
        <f t="shared" si="45"/>
        <v>Q2</v>
      </c>
      <c r="C250" s="39"/>
      <c r="D250" s="39"/>
      <c r="E250" s="39"/>
      <c r="F250" s="6">
        <f t="shared" si="46"/>
        <v>7089</v>
      </c>
      <c r="G250" s="40">
        <v>41129</v>
      </c>
      <c r="H250" s="41">
        <v>0.1</v>
      </c>
      <c r="I250" s="42">
        <f t="shared" si="48"/>
        <v>709</v>
      </c>
      <c r="J250" s="35">
        <f t="shared" si="49"/>
        <v>41159</v>
      </c>
      <c r="K250" s="38" t="str">
        <f t="shared" si="50"/>
        <v>Friday</v>
      </c>
      <c r="L250" s="20" t="s">
        <v>31</v>
      </c>
      <c r="M250" s="36">
        <f t="shared" si="51"/>
        <v>41159</v>
      </c>
      <c r="N250" s="48">
        <v>41623</v>
      </c>
      <c r="O250" s="21"/>
      <c r="P250" s="22"/>
      <c r="Q250" s="43">
        <f t="shared" si="43"/>
        <v>17</v>
      </c>
      <c r="R250" s="44">
        <f t="shared" si="44"/>
        <v>180.79499999999999</v>
      </c>
    </row>
    <row r="251" spans="1:18" ht="16.5" customHeight="1">
      <c r="A251" s="18">
        <f t="shared" si="47"/>
        <v>241</v>
      </c>
      <c r="B251" s="19" t="str">
        <f t="shared" si="45"/>
        <v>Q2</v>
      </c>
      <c r="C251" s="39"/>
      <c r="D251" s="39"/>
      <c r="E251" s="39"/>
      <c r="F251" s="6">
        <f t="shared" si="46"/>
        <v>7099</v>
      </c>
      <c r="G251" s="40">
        <v>41129</v>
      </c>
      <c r="H251" s="41">
        <v>0.1</v>
      </c>
      <c r="I251" s="42">
        <f t="shared" si="48"/>
        <v>710</v>
      </c>
      <c r="J251" s="35">
        <f t="shared" si="49"/>
        <v>41159</v>
      </c>
      <c r="K251" s="38" t="str">
        <f t="shared" si="50"/>
        <v>Friday</v>
      </c>
      <c r="L251" s="20" t="s">
        <v>31</v>
      </c>
      <c r="M251" s="36">
        <f t="shared" si="51"/>
        <v>41159</v>
      </c>
      <c r="N251" s="48">
        <v>41623</v>
      </c>
      <c r="O251" s="21"/>
      <c r="P251" s="22"/>
      <c r="Q251" s="43">
        <f t="shared" si="43"/>
        <v>17</v>
      </c>
      <c r="R251" s="44">
        <f t="shared" si="44"/>
        <v>181.05</v>
      </c>
    </row>
    <row r="252" spans="1:18" ht="16.5" customHeight="1">
      <c r="A252" s="18">
        <f t="shared" si="47"/>
        <v>242</v>
      </c>
      <c r="B252" s="19" t="str">
        <f t="shared" si="45"/>
        <v>Q2</v>
      </c>
      <c r="C252" s="39"/>
      <c r="D252" s="39"/>
      <c r="E252" s="39"/>
      <c r="F252" s="6">
        <f t="shared" si="46"/>
        <v>7109</v>
      </c>
      <c r="G252" s="40">
        <v>41129</v>
      </c>
      <c r="H252" s="41">
        <v>0.1</v>
      </c>
      <c r="I252" s="42">
        <f t="shared" si="48"/>
        <v>711</v>
      </c>
      <c r="J252" s="35">
        <f t="shared" si="49"/>
        <v>41159</v>
      </c>
      <c r="K252" s="38" t="str">
        <f t="shared" si="50"/>
        <v>Friday</v>
      </c>
      <c r="L252" s="20" t="s">
        <v>31</v>
      </c>
      <c r="M252" s="36">
        <f t="shared" si="51"/>
        <v>41159</v>
      </c>
      <c r="N252" s="48">
        <v>41623</v>
      </c>
      <c r="O252" s="21"/>
      <c r="P252" s="22"/>
      <c r="Q252" s="43">
        <f t="shared" si="43"/>
        <v>17</v>
      </c>
      <c r="R252" s="44">
        <f t="shared" si="44"/>
        <v>181.30499999999998</v>
      </c>
    </row>
    <row r="253" spans="1:18" ht="16.5" customHeight="1">
      <c r="A253" s="18">
        <f t="shared" si="47"/>
        <v>243</v>
      </c>
      <c r="B253" s="19" t="str">
        <f t="shared" si="45"/>
        <v>Q2</v>
      </c>
      <c r="C253" s="39"/>
      <c r="D253" s="39"/>
      <c r="E253" s="39"/>
      <c r="F253" s="6">
        <f t="shared" si="46"/>
        <v>7119</v>
      </c>
      <c r="G253" s="40">
        <v>41129</v>
      </c>
      <c r="H253" s="41">
        <v>0.1</v>
      </c>
      <c r="I253" s="42">
        <f t="shared" si="48"/>
        <v>712</v>
      </c>
      <c r="J253" s="35">
        <f t="shared" si="49"/>
        <v>41159</v>
      </c>
      <c r="K253" s="38" t="str">
        <f t="shared" si="50"/>
        <v>Friday</v>
      </c>
      <c r="L253" s="20" t="s">
        <v>31</v>
      </c>
      <c r="M253" s="36">
        <f t="shared" si="51"/>
        <v>41159</v>
      </c>
      <c r="N253" s="48">
        <v>41623</v>
      </c>
      <c r="O253" s="21"/>
      <c r="P253" s="22"/>
      <c r="Q253" s="43">
        <f t="shared" si="43"/>
        <v>17</v>
      </c>
      <c r="R253" s="44">
        <f t="shared" si="44"/>
        <v>181.56</v>
      </c>
    </row>
    <row r="254" spans="1:18" ht="16.5" customHeight="1">
      <c r="A254" s="18">
        <f t="shared" si="47"/>
        <v>244</v>
      </c>
      <c r="B254" s="19" t="str">
        <f t="shared" si="45"/>
        <v>Q2</v>
      </c>
      <c r="C254" s="39"/>
      <c r="D254" s="39"/>
      <c r="E254" s="39"/>
      <c r="F254" s="6">
        <f t="shared" si="46"/>
        <v>7129</v>
      </c>
      <c r="G254" s="40">
        <v>41129</v>
      </c>
      <c r="H254" s="41">
        <v>0.1</v>
      </c>
      <c r="I254" s="42">
        <f t="shared" si="48"/>
        <v>713</v>
      </c>
      <c r="J254" s="35">
        <f t="shared" si="49"/>
        <v>41159</v>
      </c>
      <c r="K254" s="38" t="str">
        <f t="shared" si="50"/>
        <v>Friday</v>
      </c>
      <c r="L254" s="20" t="s">
        <v>31</v>
      </c>
      <c r="M254" s="36">
        <f t="shared" si="51"/>
        <v>41159</v>
      </c>
      <c r="N254" s="48">
        <v>41623</v>
      </c>
      <c r="O254" s="21"/>
      <c r="P254" s="22"/>
      <c r="Q254" s="43">
        <f t="shared" si="43"/>
        <v>17</v>
      </c>
      <c r="R254" s="44">
        <f t="shared" si="44"/>
        <v>181.815</v>
      </c>
    </row>
    <row r="255" spans="1:18" ht="16.5" customHeight="1">
      <c r="A255" s="18">
        <f t="shared" si="47"/>
        <v>245</v>
      </c>
      <c r="B255" s="19" t="str">
        <f t="shared" si="45"/>
        <v>Q2</v>
      </c>
      <c r="C255" s="39"/>
      <c r="D255" s="39"/>
      <c r="E255" s="39"/>
      <c r="F255" s="6">
        <f t="shared" si="46"/>
        <v>7139</v>
      </c>
      <c r="G255" s="40">
        <v>41129</v>
      </c>
      <c r="H255" s="41">
        <v>0.1</v>
      </c>
      <c r="I255" s="42">
        <f t="shared" si="48"/>
        <v>714</v>
      </c>
      <c r="J255" s="35">
        <f t="shared" si="49"/>
        <v>41159</v>
      </c>
      <c r="K255" s="38" t="str">
        <f t="shared" si="50"/>
        <v>Friday</v>
      </c>
      <c r="L255" s="20" t="s">
        <v>31</v>
      </c>
      <c r="M255" s="36">
        <f t="shared" si="51"/>
        <v>41159</v>
      </c>
      <c r="N255" s="48">
        <v>41623</v>
      </c>
      <c r="O255" s="21"/>
      <c r="P255" s="22"/>
      <c r="Q255" s="43">
        <f t="shared" si="43"/>
        <v>17</v>
      </c>
      <c r="R255" s="44">
        <f t="shared" si="44"/>
        <v>182.07</v>
      </c>
    </row>
    <row r="256" spans="1:18" ht="16.5" customHeight="1">
      <c r="A256" s="18">
        <f t="shared" si="47"/>
        <v>246</v>
      </c>
      <c r="B256" s="19" t="str">
        <f t="shared" si="45"/>
        <v>Q2</v>
      </c>
      <c r="C256" s="39"/>
      <c r="D256" s="39"/>
      <c r="E256" s="39"/>
      <c r="F256" s="6">
        <f t="shared" si="46"/>
        <v>7149</v>
      </c>
      <c r="G256" s="40">
        <v>41129</v>
      </c>
      <c r="H256" s="41">
        <v>0.1</v>
      </c>
      <c r="I256" s="42">
        <f t="shared" si="48"/>
        <v>715</v>
      </c>
      <c r="J256" s="35">
        <f t="shared" si="49"/>
        <v>41159</v>
      </c>
      <c r="K256" s="38" t="str">
        <f t="shared" si="50"/>
        <v>Friday</v>
      </c>
      <c r="L256" s="20" t="s">
        <v>31</v>
      </c>
      <c r="M256" s="36">
        <f t="shared" si="51"/>
        <v>41159</v>
      </c>
      <c r="N256" s="48">
        <v>41623</v>
      </c>
      <c r="O256" s="21"/>
      <c r="P256" s="22"/>
      <c r="Q256" s="43">
        <f t="shared" si="43"/>
        <v>17</v>
      </c>
      <c r="R256" s="44">
        <f t="shared" si="44"/>
        <v>182.32499999999999</v>
      </c>
    </row>
    <row r="257" spans="1:18" ht="16.5" customHeight="1">
      <c r="A257" s="18">
        <f t="shared" si="47"/>
        <v>247</v>
      </c>
      <c r="B257" s="19" t="str">
        <f t="shared" si="45"/>
        <v>Q2</v>
      </c>
      <c r="C257" s="39"/>
      <c r="D257" s="39"/>
      <c r="E257" s="39"/>
      <c r="F257" s="6">
        <f t="shared" si="46"/>
        <v>7159</v>
      </c>
      <c r="G257" s="40">
        <v>41129</v>
      </c>
      <c r="H257" s="41">
        <v>0.1</v>
      </c>
      <c r="I257" s="42">
        <f t="shared" si="48"/>
        <v>716</v>
      </c>
      <c r="J257" s="35">
        <f t="shared" si="49"/>
        <v>41159</v>
      </c>
      <c r="K257" s="38" t="str">
        <f t="shared" si="50"/>
        <v>Friday</v>
      </c>
      <c r="L257" s="20" t="s">
        <v>31</v>
      </c>
      <c r="M257" s="36">
        <f t="shared" si="51"/>
        <v>41159</v>
      </c>
      <c r="N257" s="48">
        <v>41623</v>
      </c>
      <c r="O257" s="21"/>
      <c r="P257" s="22"/>
      <c r="Q257" s="43">
        <f t="shared" si="43"/>
        <v>17</v>
      </c>
      <c r="R257" s="44">
        <f t="shared" si="44"/>
        <v>182.58</v>
      </c>
    </row>
    <row r="258" spans="1:18" ht="16.5" customHeight="1">
      <c r="A258" s="18">
        <f t="shared" si="47"/>
        <v>248</v>
      </c>
      <c r="B258" s="19" t="str">
        <f t="shared" si="45"/>
        <v>Q2</v>
      </c>
      <c r="C258" s="39"/>
      <c r="D258" s="39"/>
      <c r="E258" s="39"/>
      <c r="F258" s="6">
        <f t="shared" si="46"/>
        <v>7169</v>
      </c>
      <c r="G258" s="40">
        <v>41129</v>
      </c>
      <c r="H258" s="41">
        <v>0.1</v>
      </c>
      <c r="I258" s="42">
        <f t="shared" si="48"/>
        <v>717</v>
      </c>
      <c r="J258" s="35">
        <f t="shared" si="49"/>
        <v>41159</v>
      </c>
      <c r="K258" s="38" t="str">
        <f t="shared" si="50"/>
        <v>Friday</v>
      </c>
      <c r="L258" s="20" t="s">
        <v>31</v>
      </c>
      <c r="M258" s="36">
        <f t="shared" si="51"/>
        <v>41159</v>
      </c>
      <c r="N258" s="48">
        <v>41623</v>
      </c>
      <c r="O258" s="21"/>
      <c r="P258" s="22"/>
      <c r="Q258" s="43">
        <f t="shared" si="43"/>
        <v>17</v>
      </c>
      <c r="R258" s="44">
        <f t="shared" si="44"/>
        <v>182.83499999999998</v>
      </c>
    </row>
    <row r="259" spans="1:18" ht="16.5" customHeight="1">
      <c r="A259" s="18">
        <f t="shared" si="47"/>
        <v>249</v>
      </c>
      <c r="B259" s="19" t="str">
        <f t="shared" si="45"/>
        <v>Q2</v>
      </c>
      <c r="C259" s="39"/>
      <c r="D259" s="39"/>
      <c r="E259" s="39"/>
      <c r="F259" s="6">
        <f t="shared" si="46"/>
        <v>7179</v>
      </c>
      <c r="G259" s="40">
        <v>41129</v>
      </c>
      <c r="H259" s="41">
        <v>0.1</v>
      </c>
      <c r="I259" s="42">
        <f t="shared" si="48"/>
        <v>718</v>
      </c>
      <c r="J259" s="35">
        <f t="shared" si="49"/>
        <v>41159</v>
      </c>
      <c r="K259" s="38" t="str">
        <f t="shared" si="50"/>
        <v>Friday</v>
      </c>
      <c r="L259" s="20" t="s">
        <v>31</v>
      </c>
      <c r="M259" s="36">
        <f t="shared" si="51"/>
        <v>41159</v>
      </c>
      <c r="N259" s="48">
        <v>41623</v>
      </c>
      <c r="O259" s="21"/>
      <c r="P259" s="22"/>
      <c r="Q259" s="43">
        <f t="shared" si="43"/>
        <v>17</v>
      </c>
      <c r="R259" s="44">
        <f t="shared" si="44"/>
        <v>183.09</v>
      </c>
    </row>
    <row r="260" spans="1:18" ht="16.5" customHeight="1">
      <c r="A260" s="18">
        <f t="shared" si="47"/>
        <v>250</v>
      </c>
      <c r="B260" s="19" t="str">
        <f t="shared" si="45"/>
        <v>Q2</v>
      </c>
      <c r="C260" s="39"/>
      <c r="D260" s="39"/>
      <c r="E260" s="39"/>
      <c r="F260" s="6">
        <f t="shared" si="46"/>
        <v>7189</v>
      </c>
      <c r="G260" s="40">
        <v>41129</v>
      </c>
      <c r="H260" s="41">
        <v>0.1</v>
      </c>
      <c r="I260" s="42">
        <f t="shared" si="48"/>
        <v>719</v>
      </c>
      <c r="J260" s="35">
        <f t="shared" si="49"/>
        <v>41159</v>
      </c>
      <c r="K260" s="38" t="str">
        <f t="shared" si="50"/>
        <v>Friday</v>
      </c>
      <c r="L260" s="20" t="s">
        <v>31</v>
      </c>
      <c r="M260" s="36">
        <f t="shared" si="51"/>
        <v>41159</v>
      </c>
      <c r="N260" s="48">
        <v>41623</v>
      </c>
      <c r="O260" s="21"/>
      <c r="P260" s="22"/>
      <c r="Q260" s="43">
        <f t="shared" si="43"/>
        <v>17</v>
      </c>
      <c r="R260" s="44">
        <f t="shared" si="44"/>
        <v>183.345</v>
      </c>
    </row>
    <row r="261" spans="1:18" ht="16.5" customHeight="1">
      <c r="A261" s="18">
        <f t="shared" si="47"/>
        <v>251</v>
      </c>
      <c r="B261" s="19" t="str">
        <f t="shared" si="45"/>
        <v>Q2</v>
      </c>
      <c r="C261" s="39"/>
      <c r="D261" s="39"/>
      <c r="E261" s="39"/>
      <c r="F261" s="6">
        <f t="shared" si="46"/>
        <v>7199</v>
      </c>
      <c r="G261" s="40">
        <v>41129</v>
      </c>
      <c r="H261" s="41">
        <v>0.1</v>
      </c>
      <c r="I261" s="42">
        <f t="shared" si="48"/>
        <v>720</v>
      </c>
      <c r="J261" s="35">
        <f t="shared" si="49"/>
        <v>41159</v>
      </c>
      <c r="K261" s="38" t="str">
        <f t="shared" si="50"/>
        <v>Friday</v>
      </c>
      <c r="L261" s="20" t="s">
        <v>31</v>
      </c>
      <c r="M261" s="36">
        <f t="shared" si="51"/>
        <v>41159</v>
      </c>
      <c r="N261" s="48">
        <v>41623</v>
      </c>
      <c r="O261" s="21"/>
      <c r="P261" s="22"/>
      <c r="Q261" s="43">
        <f t="shared" si="43"/>
        <v>17</v>
      </c>
      <c r="R261" s="44">
        <f t="shared" si="44"/>
        <v>183.6</v>
      </c>
    </row>
    <row r="262" spans="1:18" ht="16.5" customHeight="1">
      <c r="A262" s="18">
        <f t="shared" si="47"/>
        <v>252</v>
      </c>
      <c r="B262" s="19" t="str">
        <f t="shared" si="45"/>
        <v>Q2</v>
      </c>
      <c r="C262" s="39"/>
      <c r="D262" s="39"/>
      <c r="E262" s="39"/>
      <c r="F262" s="6">
        <f t="shared" si="46"/>
        <v>7209</v>
      </c>
      <c r="G262" s="40">
        <v>41129</v>
      </c>
      <c r="H262" s="41">
        <v>0.1</v>
      </c>
      <c r="I262" s="42">
        <f t="shared" si="48"/>
        <v>721</v>
      </c>
      <c r="J262" s="35">
        <f t="shared" si="49"/>
        <v>41159</v>
      </c>
      <c r="K262" s="38" t="str">
        <f t="shared" si="50"/>
        <v>Friday</v>
      </c>
      <c r="L262" s="20" t="s">
        <v>31</v>
      </c>
      <c r="M262" s="36">
        <f t="shared" si="51"/>
        <v>41159</v>
      </c>
      <c r="N262" s="48">
        <v>41623</v>
      </c>
      <c r="O262" s="21"/>
      <c r="P262" s="22"/>
      <c r="Q262" s="43">
        <f t="shared" si="43"/>
        <v>17</v>
      </c>
      <c r="R262" s="44">
        <f t="shared" si="44"/>
        <v>183.85499999999999</v>
      </c>
    </row>
    <row r="263" spans="1:18" ht="16.5" customHeight="1">
      <c r="A263" s="18">
        <f t="shared" si="47"/>
        <v>253</v>
      </c>
      <c r="B263" s="19" t="str">
        <f t="shared" si="45"/>
        <v>Q2</v>
      </c>
      <c r="C263" s="39"/>
      <c r="D263" s="39"/>
      <c r="E263" s="39"/>
      <c r="F263" s="6">
        <f t="shared" si="46"/>
        <v>7219</v>
      </c>
      <c r="G263" s="40">
        <v>41129</v>
      </c>
      <c r="H263" s="41">
        <v>0.1</v>
      </c>
      <c r="I263" s="42">
        <f t="shared" si="48"/>
        <v>722</v>
      </c>
      <c r="J263" s="35">
        <f t="shared" si="49"/>
        <v>41159</v>
      </c>
      <c r="K263" s="38" t="str">
        <f t="shared" si="50"/>
        <v>Friday</v>
      </c>
      <c r="L263" s="20" t="s">
        <v>31</v>
      </c>
      <c r="M263" s="36">
        <f t="shared" si="51"/>
        <v>41159</v>
      </c>
      <c r="N263" s="48">
        <v>41623</v>
      </c>
      <c r="O263" s="21"/>
      <c r="P263" s="22"/>
      <c r="Q263" s="43">
        <f t="shared" si="43"/>
        <v>17</v>
      </c>
      <c r="R263" s="44">
        <f t="shared" si="44"/>
        <v>184.11</v>
      </c>
    </row>
    <row r="264" spans="1:18" ht="16.5" customHeight="1">
      <c r="A264" s="18">
        <f t="shared" si="47"/>
        <v>254</v>
      </c>
      <c r="B264" s="19" t="str">
        <f t="shared" si="45"/>
        <v>Q2</v>
      </c>
      <c r="C264" s="39"/>
      <c r="D264" s="39"/>
      <c r="E264" s="39"/>
      <c r="F264" s="6">
        <f t="shared" si="46"/>
        <v>7229</v>
      </c>
      <c r="G264" s="40">
        <v>41129</v>
      </c>
      <c r="H264" s="41">
        <v>0.1</v>
      </c>
      <c r="I264" s="42">
        <f t="shared" si="48"/>
        <v>723</v>
      </c>
      <c r="J264" s="35">
        <f t="shared" si="49"/>
        <v>41159</v>
      </c>
      <c r="K264" s="38" t="str">
        <f t="shared" si="50"/>
        <v>Friday</v>
      </c>
      <c r="L264" s="20" t="s">
        <v>31</v>
      </c>
      <c r="M264" s="36">
        <f t="shared" si="51"/>
        <v>41159</v>
      </c>
      <c r="N264" s="48">
        <v>41623</v>
      </c>
      <c r="O264" s="21"/>
      <c r="P264" s="22"/>
      <c r="Q264" s="43">
        <f t="shared" si="43"/>
        <v>17</v>
      </c>
      <c r="R264" s="44">
        <f t="shared" si="44"/>
        <v>184.36499999999998</v>
      </c>
    </row>
    <row r="265" spans="1:18" ht="16.5" customHeight="1">
      <c r="A265" s="18">
        <f t="shared" si="47"/>
        <v>255</v>
      </c>
      <c r="B265" s="19" t="str">
        <f t="shared" si="45"/>
        <v>Q2</v>
      </c>
      <c r="C265" s="39"/>
      <c r="D265" s="39"/>
      <c r="E265" s="39"/>
      <c r="F265" s="6">
        <f t="shared" si="46"/>
        <v>7239</v>
      </c>
      <c r="G265" s="40">
        <v>41129</v>
      </c>
      <c r="H265" s="41">
        <v>0.1</v>
      </c>
      <c r="I265" s="42">
        <f t="shared" si="48"/>
        <v>724</v>
      </c>
      <c r="J265" s="35">
        <f t="shared" si="49"/>
        <v>41159</v>
      </c>
      <c r="K265" s="38" t="str">
        <f t="shared" si="50"/>
        <v>Friday</v>
      </c>
      <c r="L265" s="20" t="s">
        <v>31</v>
      </c>
      <c r="M265" s="36">
        <f t="shared" si="51"/>
        <v>41159</v>
      </c>
      <c r="N265" s="48">
        <v>41623</v>
      </c>
      <c r="O265" s="21"/>
      <c r="P265" s="22"/>
      <c r="Q265" s="43">
        <f t="shared" si="43"/>
        <v>17</v>
      </c>
      <c r="R265" s="44">
        <f t="shared" si="44"/>
        <v>184.62</v>
      </c>
    </row>
    <row r="266" spans="1:18" ht="16.5" customHeight="1">
      <c r="A266" s="18">
        <f t="shared" si="47"/>
        <v>256</v>
      </c>
      <c r="B266" s="19" t="str">
        <f t="shared" si="45"/>
        <v>Q2</v>
      </c>
      <c r="C266" s="39"/>
      <c r="D266" s="39"/>
      <c r="E266" s="39"/>
      <c r="F266" s="6">
        <f t="shared" si="46"/>
        <v>7249</v>
      </c>
      <c r="G266" s="40">
        <v>41129</v>
      </c>
      <c r="H266" s="41">
        <v>0.1</v>
      </c>
      <c r="I266" s="42">
        <f t="shared" si="48"/>
        <v>725</v>
      </c>
      <c r="J266" s="35">
        <f t="shared" si="49"/>
        <v>41159</v>
      </c>
      <c r="K266" s="38" t="str">
        <f t="shared" si="50"/>
        <v>Friday</v>
      </c>
      <c r="L266" s="20" t="s">
        <v>31</v>
      </c>
      <c r="M266" s="36">
        <f t="shared" si="51"/>
        <v>41159</v>
      </c>
      <c r="N266" s="48">
        <v>41623</v>
      </c>
      <c r="O266" s="21"/>
      <c r="P266" s="22"/>
      <c r="Q266" s="43">
        <f t="shared" si="43"/>
        <v>17</v>
      </c>
      <c r="R266" s="44">
        <f t="shared" si="44"/>
        <v>184.875</v>
      </c>
    </row>
    <row r="267" spans="1:18" ht="16.5" customHeight="1">
      <c r="A267" s="18">
        <f t="shared" si="47"/>
        <v>257</v>
      </c>
      <c r="B267" s="19" t="str">
        <f t="shared" si="45"/>
        <v>Q2</v>
      </c>
      <c r="C267" s="39"/>
      <c r="D267" s="39"/>
      <c r="E267" s="39"/>
      <c r="F267" s="6">
        <f t="shared" si="46"/>
        <v>7259</v>
      </c>
      <c r="G267" s="40">
        <v>41129</v>
      </c>
      <c r="H267" s="41">
        <v>0.1</v>
      </c>
      <c r="I267" s="42">
        <f t="shared" si="48"/>
        <v>726</v>
      </c>
      <c r="J267" s="35">
        <f t="shared" si="49"/>
        <v>41159</v>
      </c>
      <c r="K267" s="38" t="str">
        <f t="shared" si="50"/>
        <v>Friday</v>
      </c>
      <c r="L267" s="20" t="s">
        <v>31</v>
      </c>
      <c r="M267" s="36">
        <f t="shared" si="51"/>
        <v>41159</v>
      </c>
      <c r="N267" s="48">
        <v>41623</v>
      </c>
      <c r="O267" s="21"/>
      <c r="P267" s="22"/>
      <c r="Q267" s="43">
        <f t="shared" ref="Q267:Q310" si="52">+IF(N267&gt;M267,+(YEAR(N267)-YEAR(M267))*12+MONTH(N267)-MONTH(M267)+2,0)</f>
        <v>17</v>
      </c>
      <c r="R267" s="44">
        <f t="shared" ref="R267:R310" si="53">+IF(Q267&gt;0,I267*1.5%*Q267,0)</f>
        <v>185.12999999999997</v>
      </c>
    </row>
    <row r="268" spans="1:18" ht="16.5" customHeight="1">
      <c r="A268" s="18">
        <f t="shared" si="47"/>
        <v>258</v>
      </c>
      <c r="B268" s="19" t="str">
        <f t="shared" si="45"/>
        <v>Q2</v>
      </c>
      <c r="C268" s="39"/>
      <c r="D268" s="39"/>
      <c r="E268" s="39"/>
      <c r="F268" s="6">
        <f t="shared" si="46"/>
        <v>7269</v>
      </c>
      <c r="G268" s="40">
        <v>41129</v>
      </c>
      <c r="H268" s="41">
        <v>0.1</v>
      </c>
      <c r="I268" s="42">
        <f t="shared" si="48"/>
        <v>727</v>
      </c>
      <c r="J268" s="35">
        <f t="shared" si="49"/>
        <v>41159</v>
      </c>
      <c r="K268" s="38" t="str">
        <f t="shared" si="50"/>
        <v>Friday</v>
      </c>
      <c r="L268" s="20" t="s">
        <v>31</v>
      </c>
      <c r="M268" s="36">
        <f t="shared" si="51"/>
        <v>41159</v>
      </c>
      <c r="N268" s="48">
        <v>41623</v>
      </c>
      <c r="O268" s="21"/>
      <c r="P268" s="22"/>
      <c r="Q268" s="43">
        <f t="shared" si="52"/>
        <v>17</v>
      </c>
      <c r="R268" s="44">
        <f t="shared" si="53"/>
        <v>185.38499999999999</v>
      </c>
    </row>
    <row r="269" spans="1:18" ht="16.5" customHeight="1">
      <c r="A269" s="18">
        <f t="shared" si="47"/>
        <v>259</v>
      </c>
      <c r="B269" s="19" t="str">
        <f t="shared" ref="B269:B310" si="54">+IF(MONTH(G269)=4,"Q1",IF(MONTH(G269)=5,"Q1",IF(MONTH(G269)=6,"Q1",IF(MONTH(G269)=7,"Q2",IF(MONTH(G269)=8,"Q2",IF(MONTH(G269)=9,"Q2",IF(MONTH(G269)=10,"Q3",IF(MONTH(G269)=11,"Q3",IF(MONTH(G269)=12,"Q3",IF(MONTH(G269)=1,"Q4",IF(MONTH(G269)=2,"Q4",IF(MONTH(G269)=3,"Q4"))))))))))))</f>
        <v>Q2</v>
      </c>
      <c r="C269" s="39"/>
      <c r="D269" s="39"/>
      <c r="E269" s="39"/>
      <c r="F269" s="6">
        <f t="shared" ref="F269:F310" si="55">+F268+10</f>
        <v>7279</v>
      </c>
      <c r="G269" s="40">
        <v>41129</v>
      </c>
      <c r="H269" s="41">
        <v>0.1</v>
      </c>
      <c r="I269" s="42">
        <f t="shared" si="48"/>
        <v>728</v>
      </c>
      <c r="J269" s="35">
        <f t="shared" si="49"/>
        <v>41159</v>
      </c>
      <c r="K269" s="38" t="str">
        <f t="shared" si="50"/>
        <v>Friday</v>
      </c>
      <c r="L269" s="20" t="s">
        <v>31</v>
      </c>
      <c r="M269" s="36">
        <f t="shared" si="51"/>
        <v>41159</v>
      </c>
      <c r="N269" s="48">
        <v>41623</v>
      </c>
      <c r="O269" s="21"/>
      <c r="P269" s="22"/>
      <c r="Q269" s="43">
        <f t="shared" si="52"/>
        <v>17</v>
      </c>
      <c r="R269" s="44">
        <f t="shared" si="53"/>
        <v>185.64</v>
      </c>
    </row>
    <row r="270" spans="1:18" ht="16.5" customHeight="1">
      <c r="A270" s="18">
        <f t="shared" si="47"/>
        <v>260</v>
      </c>
      <c r="B270" s="19" t="str">
        <f t="shared" si="54"/>
        <v>Q2</v>
      </c>
      <c r="C270" s="39"/>
      <c r="D270" s="39"/>
      <c r="E270" s="39"/>
      <c r="F270" s="6">
        <f t="shared" si="55"/>
        <v>7289</v>
      </c>
      <c r="G270" s="40">
        <v>41129</v>
      </c>
      <c r="H270" s="41">
        <v>0.1</v>
      </c>
      <c r="I270" s="42">
        <f t="shared" si="48"/>
        <v>729</v>
      </c>
      <c r="J270" s="35">
        <f t="shared" si="49"/>
        <v>41159</v>
      </c>
      <c r="K270" s="38" t="str">
        <f t="shared" si="50"/>
        <v>Friday</v>
      </c>
      <c r="L270" s="20" t="s">
        <v>31</v>
      </c>
      <c r="M270" s="36">
        <f t="shared" si="51"/>
        <v>41159</v>
      </c>
      <c r="N270" s="48">
        <v>41623</v>
      </c>
      <c r="O270" s="21"/>
      <c r="P270" s="22"/>
      <c r="Q270" s="43">
        <f t="shared" si="52"/>
        <v>17</v>
      </c>
      <c r="R270" s="44">
        <f t="shared" si="53"/>
        <v>185.89499999999998</v>
      </c>
    </row>
    <row r="271" spans="1:18" ht="16.5" customHeight="1">
      <c r="A271" s="18">
        <f t="shared" si="47"/>
        <v>261</v>
      </c>
      <c r="B271" s="19" t="str">
        <f t="shared" si="54"/>
        <v>Q2</v>
      </c>
      <c r="C271" s="39"/>
      <c r="D271" s="39"/>
      <c r="E271" s="39"/>
      <c r="F271" s="6">
        <f t="shared" si="55"/>
        <v>7299</v>
      </c>
      <c r="G271" s="40">
        <v>41129</v>
      </c>
      <c r="H271" s="41">
        <v>0.1</v>
      </c>
      <c r="I271" s="42">
        <f t="shared" si="48"/>
        <v>730</v>
      </c>
      <c r="J271" s="35">
        <f t="shared" si="49"/>
        <v>41159</v>
      </c>
      <c r="K271" s="38" t="str">
        <f t="shared" si="50"/>
        <v>Friday</v>
      </c>
      <c r="L271" s="20" t="s">
        <v>31</v>
      </c>
      <c r="M271" s="36">
        <f t="shared" si="51"/>
        <v>41159</v>
      </c>
      <c r="N271" s="48">
        <v>41623</v>
      </c>
      <c r="O271" s="21"/>
      <c r="P271" s="22"/>
      <c r="Q271" s="43">
        <f t="shared" si="52"/>
        <v>17</v>
      </c>
      <c r="R271" s="44">
        <f t="shared" si="53"/>
        <v>186.14999999999998</v>
      </c>
    </row>
    <row r="272" spans="1:18" ht="16.5" customHeight="1">
      <c r="A272" s="18">
        <f t="shared" si="47"/>
        <v>262</v>
      </c>
      <c r="B272" s="19" t="str">
        <f t="shared" si="54"/>
        <v>Q2</v>
      </c>
      <c r="C272" s="39"/>
      <c r="D272" s="39"/>
      <c r="E272" s="39"/>
      <c r="F272" s="6">
        <f t="shared" si="55"/>
        <v>7309</v>
      </c>
      <c r="G272" s="40">
        <v>41129</v>
      </c>
      <c r="H272" s="41">
        <v>0.1</v>
      </c>
      <c r="I272" s="42">
        <f t="shared" si="48"/>
        <v>731</v>
      </c>
      <c r="J272" s="35">
        <f t="shared" si="49"/>
        <v>41159</v>
      </c>
      <c r="K272" s="38" t="str">
        <f t="shared" si="50"/>
        <v>Friday</v>
      </c>
      <c r="L272" s="20" t="s">
        <v>31</v>
      </c>
      <c r="M272" s="36">
        <f t="shared" si="51"/>
        <v>41159</v>
      </c>
      <c r="N272" s="48">
        <v>41623</v>
      </c>
      <c r="O272" s="21"/>
      <c r="P272" s="22"/>
      <c r="Q272" s="43">
        <f t="shared" si="52"/>
        <v>17</v>
      </c>
      <c r="R272" s="44">
        <f t="shared" si="53"/>
        <v>186.405</v>
      </c>
    </row>
    <row r="273" spans="1:18" ht="16.5" customHeight="1">
      <c r="A273" s="18">
        <f t="shared" si="47"/>
        <v>263</v>
      </c>
      <c r="B273" s="19" t="str">
        <f t="shared" si="54"/>
        <v>Q2</v>
      </c>
      <c r="C273" s="39"/>
      <c r="D273" s="39"/>
      <c r="E273" s="39"/>
      <c r="F273" s="6">
        <f t="shared" si="55"/>
        <v>7319</v>
      </c>
      <c r="G273" s="40">
        <v>41129</v>
      </c>
      <c r="H273" s="41">
        <v>0.1</v>
      </c>
      <c r="I273" s="42">
        <f t="shared" si="48"/>
        <v>732</v>
      </c>
      <c r="J273" s="35">
        <f t="shared" si="49"/>
        <v>41159</v>
      </c>
      <c r="K273" s="38" t="str">
        <f t="shared" si="50"/>
        <v>Friday</v>
      </c>
      <c r="L273" s="20" t="s">
        <v>31</v>
      </c>
      <c r="M273" s="36">
        <f t="shared" si="51"/>
        <v>41159</v>
      </c>
      <c r="N273" s="48">
        <v>41623</v>
      </c>
      <c r="O273" s="21"/>
      <c r="P273" s="22"/>
      <c r="Q273" s="43">
        <f t="shared" si="52"/>
        <v>17</v>
      </c>
      <c r="R273" s="44">
        <f t="shared" si="53"/>
        <v>186.66</v>
      </c>
    </row>
    <row r="274" spans="1:18" ht="16.5" customHeight="1">
      <c r="A274" s="18">
        <f t="shared" si="47"/>
        <v>264</v>
      </c>
      <c r="B274" s="19" t="str">
        <f t="shared" si="54"/>
        <v>Q2</v>
      </c>
      <c r="C274" s="39"/>
      <c r="D274" s="39"/>
      <c r="E274" s="39"/>
      <c r="F274" s="6">
        <f t="shared" si="55"/>
        <v>7329</v>
      </c>
      <c r="G274" s="40">
        <v>41129</v>
      </c>
      <c r="H274" s="41">
        <v>0.1</v>
      </c>
      <c r="I274" s="42">
        <f t="shared" si="48"/>
        <v>733</v>
      </c>
      <c r="J274" s="35">
        <f t="shared" si="49"/>
        <v>41159</v>
      </c>
      <c r="K274" s="38" t="str">
        <f t="shared" si="50"/>
        <v>Friday</v>
      </c>
      <c r="L274" s="20" t="s">
        <v>31</v>
      </c>
      <c r="M274" s="36">
        <f t="shared" si="51"/>
        <v>41159</v>
      </c>
      <c r="N274" s="48">
        <v>41623</v>
      </c>
      <c r="O274" s="21"/>
      <c r="P274" s="22"/>
      <c r="Q274" s="43">
        <f t="shared" si="52"/>
        <v>17</v>
      </c>
      <c r="R274" s="44">
        <f t="shared" si="53"/>
        <v>186.91499999999999</v>
      </c>
    </row>
    <row r="275" spans="1:18" ht="16.5" customHeight="1">
      <c r="A275" s="18">
        <f t="shared" si="47"/>
        <v>265</v>
      </c>
      <c r="B275" s="19" t="str">
        <f t="shared" si="54"/>
        <v>Q2</v>
      </c>
      <c r="C275" s="39"/>
      <c r="D275" s="39"/>
      <c r="E275" s="39"/>
      <c r="F275" s="6">
        <f t="shared" si="55"/>
        <v>7339</v>
      </c>
      <c r="G275" s="40">
        <v>41129</v>
      </c>
      <c r="H275" s="41">
        <v>0.1</v>
      </c>
      <c r="I275" s="42">
        <f t="shared" si="48"/>
        <v>734</v>
      </c>
      <c r="J275" s="35">
        <f t="shared" si="49"/>
        <v>41159</v>
      </c>
      <c r="K275" s="38" t="str">
        <f t="shared" si="50"/>
        <v>Friday</v>
      </c>
      <c r="L275" s="20" t="s">
        <v>31</v>
      </c>
      <c r="M275" s="36">
        <f t="shared" si="51"/>
        <v>41159</v>
      </c>
      <c r="N275" s="48">
        <v>41623</v>
      </c>
      <c r="O275" s="21"/>
      <c r="P275" s="22"/>
      <c r="Q275" s="43">
        <f t="shared" si="52"/>
        <v>17</v>
      </c>
      <c r="R275" s="44">
        <f t="shared" si="53"/>
        <v>187.17</v>
      </c>
    </row>
    <row r="276" spans="1:18" ht="16.5" customHeight="1">
      <c r="A276" s="18">
        <f t="shared" si="47"/>
        <v>266</v>
      </c>
      <c r="B276" s="19" t="str">
        <f t="shared" si="54"/>
        <v>Q2</v>
      </c>
      <c r="C276" s="39"/>
      <c r="D276" s="39"/>
      <c r="E276" s="39"/>
      <c r="F276" s="6">
        <f t="shared" si="55"/>
        <v>7349</v>
      </c>
      <c r="G276" s="40">
        <v>41129</v>
      </c>
      <c r="H276" s="41">
        <v>0.1</v>
      </c>
      <c r="I276" s="42">
        <f t="shared" si="48"/>
        <v>735</v>
      </c>
      <c r="J276" s="35">
        <f t="shared" si="49"/>
        <v>41159</v>
      </c>
      <c r="K276" s="38" t="str">
        <f t="shared" si="50"/>
        <v>Friday</v>
      </c>
      <c r="L276" s="20" t="s">
        <v>31</v>
      </c>
      <c r="M276" s="36">
        <f t="shared" si="51"/>
        <v>41159</v>
      </c>
      <c r="N276" s="48">
        <v>41623</v>
      </c>
      <c r="O276" s="21"/>
      <c r="P276" s="22"/>
      <c r="Q276" s="43">
        <f t="shared" si="52"/>
        <v>17</v>
      </c>
      <c r="R276" s="44">
        <f t="shared" si="53"/>
        <v>187.42500000000001</v>
      </c>
    </row>
    <row r="277" spans="1:18" ht="16.5" customHeight="1">
      <c r="A277" s="18">
        <f t="shared" si="47"/>
        <v>267</v>
      </c>
      <c r="B277" s="19" t="str">
        <f t="shared" si="54"/>
        <v>Q2</v>
      </c>
      <c r="C277" s="39"/>
      <c r="D277" s="39"/>
      <c r="E277" s="39"/>
      <c r="F277" s="6">
        <f t="shared" si="55"/>
        <v>7359</v>
      </c>
      <c r="G277" s="40">
        <v>41129</v>
      </c>
      <c r="H277" s="41">
        <v>0.1</v>
      </c>
      <c r="I277" s="42">
        <f t="shared" si="48"/>
        <v>736</v>
      </c>
      <c r="J277" s="35">
        <f t="shared" si="49"/>
        <v>41159</v>
      </c>
      <c r="K277" s="38" t="str">
        <f t="shared" si="50"/>
        <v>Friday</v>
      </c>
      <c r="L277" s="20" t="s">
        <v>31</v>
      </c>
      <c r="M277" s="36">
        <f t="shared" si="51"/>
        <v>41159</v>
      </c>
      <c r="N277" s="48">
        <v>41623</v>
      </c>
      <c r="O277" s="21"/>
      <c r="P277" s="22"/>
      <c r="Q277" s="43">
        <f t="shared" si="52"/>
        <v>17</v>
      </c>
      <c r="R277" s="44">
        <f t="shared" si="53"/>
        <v>187.67999999999998</v>
      </c>
    </row>
    <row r="278" spans="1:18" ht="16.5" customHeight="1">
      <c r="A278" s="18">
        <f t="shared" si="47"/>
        <v>268</v>
      </c>
      <c r="B278" s="19" t="str">
        <f t="shared" si="54"/>
        <v>Q2</v>
      </c>
      <c r="C278" s="39"/>
      <c r="D278" s="39"/>
      <c r="E278" s="39"/>
      <c r="F278" s="6">
        <f t="shared" si="55"/>
        <v>7369</v>
      </c>
      <c r="G278" s="40">
        <v>41129</v>
      </c>
      <c r="H278" s="41">
        <v>0.1</v>
      </c>
      <c r="I278" s="42">
        <f t="shared" si="48"/>
        <v>737</v>
      </c>
      <c r="J278" s="35">
        <f t="shared" si="49"/>
        <v>41159</v>
      </c>
      <c r="K278" s="38" t="str">
        <f t="shared" si="50"/>
        <v>Friday</v>
      </c>
      <c r="L278" s="20" t="s">
        <v>31</v>
      </c>
      <c r="M278" s="36">
        <f t="shared" si="51"/>
        <v>41159</v>
      </c>
      <c r="N278" s="48">
        <v>41623</v>
      </c>
      <c r="O278" s="21"/>
      <c r="P278" s="22"/>
      <c r="Q278" s="43">
        <f t="shared" si="52"/>
        <v>17</v>
      </c>
      <c r="R278" s="44">
        <f t="shared" si="53"/>
        <v>187.935</v>
      </c>
    </row>
    <row r="279" spans="1:18" ht="16.5" customHeight="1">
      <c r="A279" s="18">
        <f t="shared" si="47"/>
        <v>269</v>
      </c>
      <c r="B279" s="19" t="str">
        <f t="shared" si="54"/>
        <v>Q2</v>
      </c>
      <c r="C279" s="39"/>
      <c r="D279" s="39"/>
      <c r="E279" s="39"/>
      <c r="F279" s="6">
        <f t="shared" si="55"/>
        <v>7379</v>
      </c>
      <c r="G279" s="40">
        <v>41129</v>
      </c>
      <c r="H279" s="41">
        <v>0.1</v>
      </c>
      <c r="I279" s="42">
        <f t="shared" si="48"/>
        <v>738</v>
      </c>
      <c r="J279" s="35">
        <f t="shared" si="49"/>
        <v>41159</v>
      </c>
      <c r="K279" s="38" t="str">
        <f t="shared" si="50"/>
        <v>Friday</v>
      </c>
      <c r="L279" s="20" t="s">
        <v>31</v>
      </c>
      <c r="M279" s="36">
        <f t="shared" si="51"/>
        <v>41159</v>
      </c>
      <c r="N279" s="48">
        <v>41623</v>
      </c>
      <c r="O279" s="21"/>
      <c r="P279" s="22"/>
      <c r="Q279" s="43">
        <f t="shared" si="52"/>
        <v>17</v>
      </c>
      <c r="R279" s="44">
        <f t="shared" si="53"/>
        <v>188.19</v>
      </c>
    </row>
    <row r="280" spans="1:18" ht="16.5" customHeight="1">
      <c r="A280" s="18">
        <f t="shared" si="47"/>
        <v>270</v>
      </c>
      <c r="B280" s="19" t="str">
        <f t="shared" si="54"/>
        <v>Q2</v>
      </c>
      <c r="C280" s="39"/>
      <c r="D280" s="39"/>
      <c r="E280" s="39"/>
      <c r="F280" s="6">
        <f t="shared" si="55"/>
        <v>7389</v>
      </c>
      <c r="G280" s="40">
        <v>41129</v>
      </c>
      <c r="H280" s="41">
        <v>0.1</v>
      </c>
      <c r="I280" s="42">
        <f t="shared" si="48"/>
        <v>739</v>
      </c>
      <c r="J280" s="35">
        <f t="shared" si="49"/>
        <v>41159</v>
      </c>
      <c r="K280" s="38" t="str">
        <f t="shared" si="50"/>
        <v>Friday</v>
      </c>
      <c r="L280" s="20" t="s">
        <v>31</v>
      </c>
      <c r="M280" s="36">
        <f t="shared" si="51"/>
        <v>41159</v>
      </c>
      <c r="N280" s="48">
        <v>41623</v>
      </c>
      <c r="O280" s="21"/>
      <c r="P280" s="22"/>
      <c r="Q280" s="43">
        <f t="shared" si="52"/>
        <v>17</v>
      </c>
      <c r="R280" s="44">
        <f t="shared" si="53"/>
        <v>188.44499999999999</v>
      </c>
    </row>
    <row r="281" spans="1:18" ht="16.5" customHeight="1">
      <c r="A281" s="18">
        <f t="shared" si="47"/>
        <v>271</v>
      </c>
      <c r="B281" s="19" t="str">
        <f t="shared" si="54"/>
        <v>Q2</v>
      </c>
      <c r="C281" s="39"/>
      <c r="D281" s="39"/>
      <c r="E281" s="39"/>
      <c r="F281" s="6">
        <f t="shared" si="55"/>
        <v>7399</v>
      </c>
      <c r="G281" s="40">
        <v>41129</v>
      </c>
      <c r="H281" s="41">
        <v>0.1</v>
      </c>
      <c r="I281" s="42">
        <f t="shared" si="48"/>
        <v>740</v>
      </c>
      <c r="J281" s="35">
        <f t="shared" si="49"/>
        <v>41159</v>
      </c>
      <c r="K281" s="38" t="str">
        <f t="shared" si="50"/>
        <v>Friday</v>
      </c>
      <c r="L281" s="20" t="s">
        <v>31</v>
      </c>
      <c r="M281" s="36">
        <f t="shared" si="51"/>
        <v>41159</v>
      </c>
      <c r="N281" s="48">
        <v>41623</v>
      </c>
      <c r="O281" s="21"/>
      <c r="P281" s="22"/>
      <c r="Q281" s="43">
        <f t="shared" si="52"/>
        <v>17</v>
      </c>
      <c r="R281" s="44">
        <f t="shared" si="53"/>
        <v>188.7</v>
      </c>
    </row>
    <row r="282" spans="1:18" ht="16.5" customHeight="1">
      <c r="A282" s="18">
        <f t="shared" si="47"/>
        <v>272</v>
      </c>
      <c r="B282" s="19" t="str">
        <f t="shared" si="54"/>
        <v>Q2</v>
      </c>
      <c r="C282" s="39"/>
      <c r="D282" s="39"/>
      <c r="E282" s="39"/>
      <c r="F282" s="6">
        <f t="shared" si="55"/>
        <v>7409</v>
      </c>
      <c r="G282" s="40">
        <v>41129</v>
      </c>
      <c r="H282" s="41">
        <v>0.1</v>
      </c>
      <c r="I282" s="42">
        <f t="shared" si="48"/>
        <v>741</v>
      </c>
      <c r="J282" s="35">
        <f t="shared" si="49"/>
        <v>41159</v>
      </c>
      <c r="K282" s="38" t="str">
        <f t="shared" si="50"/>
        <v>Friday</v>
      </c>
      <c r="L282" s="20" t="s">
        <v>31</v>
      </c>
      <c r="M282" s="36">
        <f t="shared" si="51"/>
        <v>41159</v>
      </c>
      <c r="N282" s="48">
        <v>41623</v>
      </c>
      <c r="O282" s="21"/>
      <c r="P282" s="22"/>
      <c r="Q282" s="43">
        <f t="shared" si="52"/>
        <v>17</v>
      </c>
      <c r="R282" s="44">
        <f t="shared" si="53"/>
        <v>188.95500000000001</v>
      </c>
    </row>
    <row r="283" spans="1:18" ht="16.5" customHeight="1">
      <c r="A283" s="18">
        <f t="shared" si="47"/>
        <v>273</v>
      </c>
      <c r="B283" s="19" t="str">
        <f t="shared" si="54"/>
        <v>Q2</v>
      </c>
      <c r="C283" s="39"/>
      <c r="D283" s="39"/>
      <c r="E283" s="39"/>
      <c r="F283" s="6">
        <f t="shared" si="55"/>
        <v>7419</v>
      </c>
      <c r="G283" s="40">
        <v>41129</v>
      </c>
      <c r="H283" s="41">
        <v>0.1</v>
      </c>
      <c r="I283" s="42">
        <f t="shared" si="48"/>
        <v>742</v>
      </c>
      <c r="J283" s="35">
        <f t="shared" si="49"/>
        <v>41159</v>
      </c>
      <c r="K283" s="38" t="str">
        <f t="shared" si="50"/>
        <v>Friday</v>
      </c>
      <c r="L283" s="20" t="s">
        <v>31</v>
      </c>
      <c r="M283" s="36">
        <f t="shared" si="51"/>
        <v>41159</v>
      </c>
      <c r="N283" s="48">
        <v>41623</v>
      </c>
      <c r="O283" s="21"/>
      <c r="P283" s="22"/>
      <c r="Q283" s="43">
        <f t="shared" si="52"/>
        <v>17</v>
      </c>
      <c r="R283" s="44">
        <f t="shared" si="53"/>
        <v>189.20999999999998</v>
      </c>
    </row>
    <row r="284" spans="1:18" ht="16.5" customHeight="1">
      <c r="A284" s="18">
        <f t="shared" si="47"/>
        <v>274</v>
      </c>
      <c r="B284" s="19" t="str">
        <f t="shared" si="54"/>
        <v>Q2</v>
      </c>
      <c r="C284" s="39"/>
      <c r="D284" s="39"/>
      <c r="E284" s="39"/>
      <c r="F284" s="6">
        <f t="shared" si="55"/>
        <v>7429</v>
      </c>
      <c r="G284" s="40">
        <v>41129</v>
      </c>
      <c r="H284" s="41">
        <v>0.1</v>
      </c>
      <c r="I284" s="42">
        <f t="shared" si="48"/>
        <v>743</v>
      </c>
      <c r="J284" s="35">
        <f t="shared" si="49"/>
        <v>41159</v>
      </c>
      <c r="K284" s="38" t="str">
        <f t="shared" si="50"/>
        <v>Friday</v>
      </c>
      <c r="L284" s="20" t="s">
        <v>31</v>
      </c>
      <c r="M284" s="36">
        <f t="shared" si="51"/>
        <v>41159</v>
      </c>
      <c r="N284" s="48">
        <v>41623</v>
      </c>
      <c r="O284" s="21"/>
      <c r="P284" s="22"/>
      <c r="Q284" s="43">
        <f t="shared" si="52"/>
        <v>17</v>
      </c>
      <c r="R284" s="44">
        <f t="shared" si="53"/>
        <v>189.465</v>
      </c>
    </row>
    <row r="285" spans="1:18" ht="16.5" customHeight="1">
      <c r="A285" s="18">
        <f t="shared" si="47"/>
        <v>275</v>
      </c>
      <c r="B285" s="19" t="str">
        <f t="shared" si="54"/>
        <v>Q2</v>
      </c>
      <c r="C285" s="39"/>
      <c r="D285" s="39"/>
      <c r="E285" s="39"/>
      <c r="F285" s="6">
        <f t="shared" si="55"/>
        <v>7439</v>
      </c>
      <c r="G285" s="40">
        <v>41129</v>
      </c>
      <c r="H285" s="41">
        <v>0.1</v>
      </c>
      <c r="I285" s="42">
        <f t="shared" si="48"/>
        <v>744</v>
      </c>
      <c r="J285" s="35">
        <f t="shared" si="49"/>
        <v>41159</v>
      </c>
      <c r="K285" s="38" t="str">
        <f t="shared" si="50"/>
        <v>Friday</v>
      </c>
      <c r="L285" s="20" t="s">
        <v>31</v>
      </c>
      <c r="M285" s="36">
        <f t="shared" si="51"/>
        <v>41159</v>
      </c>
      <c r="N285" s="48">
        <v>41623</v>
      </c>
      <c r="O285" s="21"/>
      <c r="P285" s="22"/>
      <c r="Q285" s="43">
        <f t="shared" si="52"/>
        <v>17</v>
      </c>
      <c r="R285" s="44">
        <f t="shared" si="53"/>
        <v>189.72</v>
      </c>
    </row>
    <row r="286" spans="1:18" ht="16.5" customHeight="1">
      <c r="A286" s="18">
        <f t="shared" si="47"/>
        <v>276</v>
      </c>
      <c r="B286" s="19" t="str">
        <f t="shared" si="54"/>
        <v>Q2</v>
      </c>
      <c r="C286" s="39"/>
      <c r="D286" s="39"/>
      <c r="E286" s="39"/>
      <c r="F286" s="6">
        <f t="shared" si="55"/>
        <v>7449</v>
      </c>
      <c r="G286" s="40">
        <v>41129</v>
      </c>
      <c r="H286" s="41">
        <v>0.1</v>
      </c>
      <c r="I286" s="42">
        <f t="shared" si="48"/>
        <v>745</v>
      </c>
      <c r="J286" s="35">
        <f t="shared" si="49"/>
        <v>41159</v>
      </c>
      <c r="K286" s="38" t="str">
        <f t="shared" si="50"/>
        <v>Friday</v>
      </c>
      <c r="L286" s="20" t="s">
        <v>31</v>
      </c>
      <c r="M286" s="36">
        <f t="shared" si="51"/>
        <v>41159</v>
      </c>
      <c r="N286" s="48">
        <v>41623</v>
      </c>
      <c r="O286" s="21"/>
      <c r="P286" s="22"/>
      <c r="Q286" s="43">
        <f t="shared" si="52"/>
        <v>17</v>
      </c>
      <c r="R286" s="44">
        <f t="shared" si="53"/>
        <v>189.97499999999999</v>
      </c>
    </row>
    <row r="287" spans="1:18" ht="16.5" customHeight="1">
      <c r="A287" s="18">
        <f t="shared" si="47"/>
        <v>277</v>
      </c>
      <c r="B287" s="19" t="str">
        <f t="shared" si="54"/>
        <v>Q2</v>
      </c>
      <c r="C287" s="39"/>
      <c r="D287" s="39"/>
      <c r="E287" s="39"/>
      <c r="F287" s="6">
        <f t="shared" si="55"/>
        <v>7459</v>
      </c>
      <c r="G287" s="40">
        <v>41129</v>
      </c>
      <c r="H287" s="41">
        <v>0.1</v>
      </c>
      <c r="I287" s="42">
        <f t="shared" si="48"/>
        <v>746</v>
      </c>
      <c r="J287" s="35">
        <f t="shared" si="49"/>
        <v>41159</v>
      </c>
      <c r="K287" s="38" t="str">
        <f t="shared" si="50"/>
        <v>Friday</v>
      </c>
      <c r="L287" s="20" t="s">
        <v>31</v>
      </c>
      <c r="M287" s="36">
        <f t="shared" si="51"/>
        <v>41159</v>
      </c>
      <c r="N287" s="48">
        <v>41623</v>
      </c>
      <c r="O287" s="21"/>
      <c r="P287" s="22"/>
      <c r="Q287" s="43">
        <f t="shared" si="52"/>
        <v>17</v>
      </c>
      <c r="R287" s="44">
        <f t="shared" si="53"/>
        <v>190.23</v>
      </c>
    </row>
    <row r="288" spans="1:18" ht="16.5" customHeight="1">
      <c r="A288" s="18">
        <f t="shared" ref="A288:A310" si="56">+A287+1</f>
        <v>278</v>
      </c>
      <c r="B288" s="19" t="str">
        <f t="shared" si="54"/>
        <v>Q2</v>
      </c>
      <c r="C288" s="39"/>
      <c r="D288" s="39"/>
      <c r="E288" s="39"/>
      <c r="F288" s="6">
        <f t="shared" si="55"/>
        <v>7469</v>
      </c>
      <c r="G288" s="40">
        <v>41129</v>
      </c>
      <c r="H288" s="41">
        <v>0.1</v>
      </c>
      <c r="I288" s="42">
        <f t="shared" si="48"/>
        <v>747</v>
      </c>
      <c r="J288" s="35">
        <f t="shared" si="49"/>
        <v>41159</v>
      </c>
      <c r="K288" s="38" t="str">
        <f t="shared" si="50"/>
        <v>Friday</v>
      </c>
      <c r="L288" s="20" t="s">
        <v>31</v>
      </c>
      <c r="M288" s="36">
        <f t="shared" si="51"/>
        <v>41159</v>
      </c>
      <c r="N288" s="48">
        <v>41623</v>
      </c>
      <c r="O288" s="21"/>
      <c r="P288" s="22"/>
      <c r="Q288" s="43">
        <f t="shared" si="52"/>
        <v>17</v>
      </c>
      <c r="R288" s="44">
        <f t="shared" si="53"/>
        <v>190.48500000000001</v>
      </c>
    </row>
    <row r="289" spans="1:18" ht="16.5" customHeight="1">
      <c r="A289" s="18">
        <f t="shared" si="56"/>
        <v>279</v>
      </c>
      <c r="B289" s="19" t="str">
        <f t="shared" si="54"/>
        <v>Q2</v>
      </c>
      <c r="C289" s="39"/>
      <c r="D289" s="39"/>
      <c r="E289" s="39"/>
      <c r="F289" s="6">
        <f t="shared" si="55"/>
        <v>7479</v>
      </c>
      <c r="G289" s="40">
        <v>41129</v>
      </c>
      <c r="H289" s="41">
        <v>0.1</v>
      </c>
      <c r="I289" s="42">
        <f t="shared" ref="I289:I310" si="57">ROUND(+F289*H289,0)</f>
        <v>748</v>
      </c>
      <c r="J289" s="35">
        <f t="shared" si="49"/>
        <v>41159</v>
      </c>
      <c r="K289" s="38" t="str">
        <f t="shared" si="50"/>
        <v>Friday</v>
      </c>
      <c r="L289" s="20" t="s">
        <v>31</v>
      </c>
      <c r="M289" s="36">
        <f t="shared" si="51"/>
        <v>41159</v>
      </c>
      <c r="N289" s="48">
        <v>41623</v>
      </c>
      <c r="O289" s="21"/>
      <c r="P289" s="22"/>
      <c r="Q289" s="43">
        <f t="shared" si="52"/>
        <v>17</v>
      </c>
      <c r="R289" s="44">
        <f t="shared" si="53"/>
        <v>190.73999999999998</v>
      </c>
    </row>
    <row r="290" spans="1:18" ht="16.5" customHeight="1">
      <c r="A290" s="18">
        <f t="shared" si="56"/>
        <v>280</v>
      </c>
      <c r="B290" s="19" t="str">
        <f t="shared" si="54"/>
        <v>Q2</v>
      </c>
      <c r="C290" s="39"/>
      <c r="D290" s="39"/>
      <c r="E290" s="39"/>
      <c r="F290" s="6">
        <f t="shared" si="55"/>
        <v>7489</v>
      </c>
      <c r="G290" s="40">
        <v>41129</v>
      </c>
      <c r="H290" s="41">
        <v>0.1</v>
      </c>
      <c r="I290" s="42">
        <f t="shared" si="57"/>
        <v>749</v>
      </c>
      <c r="J290" s="35">
        <f t="shared" si="49"/>
        <v>41159</v>
      </c>
      <c r="K290" s="38" t="str">
        <f t="shared" si="50"/>
        <v>Friday</v>
      </c>
      <c r="L290" s="20" t="s">
        <v>31</v>
      </c>
      <c r="M290" s="36">
        <f t="shared" si="51"/>
        <v>41159</v>
      </c>
      <c r="N290" s="48">
        <v>41623</v>
      </c>
      <c r="O290" s="21"/>
      <c r="P290" s="22"/>
      <c r="Q290" s="43">
        <f t="shared" si="52"/>
        <v>17</v>
      </c>
      <c r="R290" s="44">
        <f t="shared" si="53"/>
        <v>190.995</v>
      </c>
    </row>
    <row r="291" spans="1:18" ht="16.5" customHeight="1">
      <c r="A291" s="18">
        <f t="shared" si="56"/>
        <v>281</v>
      </c>
      <c r="B291" s="19" t="str">
        <f t="shared" si="54"/>
        <v>Q2</v>
      </c>
      <c r="C291" s="39"/>
      <c r="D291" s="39"/>
      <c r="E291" s="39"/>
      <c r="F291" s="6">
        <f t="shared" si="55"/>
        <v>7499</v>
      </c>
      <c r="G291" s="40">
        <v>41129</v>
      </c>
      <c r="H291" s="41">
        <v>0.1</v>
      </c>
      <c r="I291" s="42">
        <f t="shared" si="57"/>
        <v>750</v>
      </c>
      <c r="J291" s="35">
        <f t="shared" si="49"/>
        <v>41159</v>
      </c>
      <c r="K291" s="38" t="str">
        <f t="shared" si="50"/>
        <v>Friday</v>
      </c>
      <c r="L291" s="20" t="s">
        <v>31</v>
      </c>
      <c r="M291" s="36">
        <f t="shared" si="51"/>
        <v>41159</v>
      </c>
      <c r="N291" s="48">
        <v>41623</v>
      </c>
      <c r="O291" s="21"/>
      <c r="P291" s="22"/>
      <c r="Q291" s="43">
        <f t="shared" si="52"/>
        <v>17</v>
      </c>
      <c r="R291" s="44">
        <f t="shared" si="53"/>
        <v>191.25</v>
      </c>
    </row>
    <row r="292" spans="1:18" ht="16.5" customHeight="1">
      <c r="A292" s="18">
        <f t="shared" si="56"/>
        <v>282</v>
      </c>
      <c r="B292" s="19" t="str">
        <f t="shared" si="54"/>
        <v>Q2</v>
      </c>
      <c r="C292" s="39"/>
      <c r="D292" s="39"/>
      <c r="E292" s="39"/>
      <c r="F292" s="6">
        <f t="shared" si="55"/>
        <v>7509</v>
      </c>
      <c r="G292" s="40">
        <v>41129</v>
      </c>
      <c r="H292" s="41">
        <v>0.1</v>
      </c>
      <c r="I292" s="42">
        <f t="shared" si="57"/>
        <v>751</v>
      </c>
      <c r="J292" s="35">
        <f t="shared" si="49"/>
        <v>41159</v>
      </c>
      <c r="K292" s="38" t="str">
        <f t="shared" si="50"/>
        <v>Friday</v>
      </c>
      <c r="L292" s="20" t="s">
        <v>31</v>
      </c>
      <c r="M292" s="36">
        <f t="shared" si="51"/>
        <v>41159</v>
      </c>
      <c r="N292" s="48">
        <v>41623</v>
      </c>
      <c r="O292" s="21"/>
      <c r="P292" s="22"/>
      <c r="Q292" s="43">
        <f t="shared" si="52"/>
        <v>17</v>
      </c>
      <c r="R292" s="44">
        <f t="shared" si="53"/>
        <v>191.50499999999997</v>
      </c>
    </row>
    <row r="293" spans="1:18" ht="16.5" customHeight="1">
      <c r="A293" s="18">
        <f t="shared" si="56"/>
        <v>283</v>
      </c>
      <c r="B293" s="19" t="str">
        <f t="shared" si="54"/>
        <v>Q2</v>
      </c>
      <c r="C293" s="39"/>
      <c r="D293" s="39"/>
      <c r="E293" s="39"/>
      <c r="F293" s="6">
        <f t="shared" si="55"/>
        <v>7519</v>
      </c>
      <c r="G293" s="40">
        <v>41129</v>
      </c>
      <c r="H293" s="41">
        <v>0.1</v>
      </c>
      <c r="I293" s="42">
        <f t="shared" si="57"/>
        <v>752</v>
      </c>
      <c r="J293" s="35">
        <f t="shared" si="49"/>
        <v>41159</v>
      </c>
      <c r="K293" s="38" t="str">
        <f t="shared" si="50"/>
        <v>Friday</v>
      </c>
      <c r="L293" s="20" t="s">
        <v>31</v>
      </c>
      <c r="M293" s="36">
        <f t="shared" si="51"/>
        <v>41159</v>
      </c>
      <c r="N293" s="48">
        <v>41623</v>
      </c>
      <c r="O293" s="21"/>
      <c r="P293" s="22"/>
      <c r="Q293" s="43">
        <f t="shared" si="52"/>
        <v>17</v>
      </c>
      <c r="R293" s="44">
        <f t="shared" si="53"/>
        <v>191.76</v>
      </c>
    </row>
    <row r="294" spans="1:18" ht="16.5" customHeight="1">
      <c r="A294" s="18">
        <f t="shared" si="56"/>
        <v>284</v>
      </c>
      <c r="B294" s="19" t="str">
        <f t="shared" si="54"/>
        <v>Q2</v>
      </c>
      <c r="C294" s="39"/>
      <c r="D294" s="39"/>
      <c r="E294" s="39"/>
      <c r="F294" s="6">
        <f t="shared" si="55"/>
        <v>7529</v>
      </c>
      <c r="G294" s="40">
        <v>41129</v>
      </c>
      <c r="H294" s="41">
        <v>0.1</v>
      </c>
      <c r="I294" s="42">
        <f t="shared" si="57"/>
        <v>753</v>
      </c>
      <c r="J294" s="35">
        <f t="shared" si="49"/>
        <v>41159</v>
      </c>
      <c r="K294" s="38" t="str">
        <f t="shared" si="50"/>
        <v>Friday</v>
      </c>
      <c r="L294" s="20" t="s">
        <v>31</v>
      </c>
      <c r="M294" s="36">
        <f t="shared" si="51"/>
        <v>41159</v>
      </c>
      <c r="N294" s="48">
        <v>41623</v>
      </c>
      <c r="O294" s="21"/>
      <c r="P294" s="22"/>
      <c r="Q294" s="43">
        <f t="shared" si="52"/>
        <v>17</v>
      </c>
      <c r="R294" s="44">
        <f t="shared" si="53"/>
        <v>192.01499999999999</v>
      </c>
    </row>
    <row r="295" spans="1:18" ht="16.5" customHeight="1">
      <c r="A295" s="18">
        <f t="shared" si="56"/>
        <v>285</v>
      </c>
      <c r="B295" s="19" t="str">
        <f t="shared" si="54"/>
        <v>Q2</v>
      </c>
      <c r="C295" s="39"/>
      <c r="D295" s="39"/>
      <c r="E295" s="39"/>
      <c r="F295" s="6">
        <f t="shared" si="55"/>
        <v>7539</v>
      </c>
      <c r="G295" s="40">
        <v>41129</v>
      </c>
      <c r="H295" s="41">
        <v>0.1</v>
      </c>
      <c r="I295" s="42">
        <f t="shared" si="57"/>
        <v>754</v>
      </c>
      <c r="J295" s="35">
        <f t="shared" si="49"/>
        <v>41159</v>
      </c>
      <c r="K295" s="38" t="str">
        <f t="shared" si="50"/>
        <v>Friday</v>
      </c>
      <c r="L295" s="20" t="s">
        <v>31</v>
      </c>
      <c r="M295" s="36">
        <f t="shared" si="51"/>
        <v>41159</v>
      </c>
      <c r="N295" s="48">
        <v>41623</v>
      </c>
      <c r="O295" s="21"/>
      <c r="P295" s="22"/>
      <c r="Q295" s="43">
        <f t="shared" si="52"/>
        <v>17</v>
      </c>
      <c r="R295" s="44">
        <f t="shared" si="53"/>
        <v>192.26999999999998</v>
      </c>
    </row>
    <row r="296" spans="1:18" ht="16.5" customHeight="1">
      <c r="A296" s="18">
        <f t="shared" si="56"/>
        <v>286</v>
      </c>
      <c r="B296" s="19" t="str">
        <f t="shared" si="54"/>
        <v>Q2</v>
      </c>
      <c r="C296" s="39"/>
      <c r="D296" s="39"/>
      <c r="E296" s="39"/>
      <c r="F296" s="6">
        <f t="shared" si="55"/>
        <v>7549</v>
      </c>
      <c r="G296" s="40">
        <v>41129</v>
      </c>
      <c r="H296" s="41">
        <v>0.1</v>
      </c>
      <c r="I296" s="42">
        <f t="shared" si="57"/>
        <v>755</v>
      </c>
      <c r="J296" s="35">
        <f t="shared" si="49"/>
        <v>41159</v>
      </c>
      <c r="K296" s="38" t="str">
        <f t="shared" si="50"/>
        <v>Friday</v>
      </c>
      <c r="L296" s="20" t="s">
        <v>31</v>
      </c>
      <c r="M296" s="36">
        <f t="shared" si="51"/>
        <v>41159</v>
      </c>
      <c r="N296" s="48">
        <v>41623</v>
      </c>
      <c r="O296" s="21"/>
      <c r="P296" s="22"/>
      <c r="Q296" s="43">
        <f t="shared" si="52"/>
        <v>17</v>
      </c>
      <c r="R296" s="44">
        <f t="shared" si="53"/>
        <v>192.52499999999998</v>
      </c>
    </row>
    <row r="297" spans="1:18" ht="16.5" customHeight="1">
      <c r="A297" s="18">
        <f t="shared" si="56"/>
        <v>287</v>
      </c>
      <c r="B297" s="19" t="str">
        <f t="shared" si="54"/>
        <v>Q2</v>
      </c>
      <c r="C297" s="39"/>
      <c r="D297" s="39"/>
      <c r="E297" s="39"/>
      <c r="F297" s="6">
        <f t="shared" si="55"/>
        <v>7559</v>
      </c>
      <c r="G297" s="40">
        <v>41129</v>
      </c>
      <c r="H297" s="41">
        <v>0.1</v>
      </c>
      <c r="I297" s="42">
        <f t="shared" si="57"/>
        <v>756</v>
      </c>
      <c r="J297" s="35">
        <f t="shared" si="49"/>
        <v>41159</v>
      </c>
      <c r="K297" s="38" t="str">
        <f t="shared" si="50"/>
        <v>Friday</v>
      </c>
      <c r="L297" s="20" t="s">
        <v>31</v>
      </c>
      <c r="M297" s="36">
        <f t="shared" si="51"/>
        <v>41159</v>
      </c>
      <c r="N297" s="48">
        <v>41623</v>
      </c>
      <c r="O297" s="21"/>
      <c r="P297" s="22"/>
      <c r="Q297" s="43">
        <f t="shared" si="52"/>
        <v>17</v>
      </c>
      <c r="R297" s="44">
        <f t="shared" si="53"/>
        <v>192.78</v>
      </c>
    </row>
    <row r="298" spans="1:18" ht="16.5" customHeight="1">
      <c r="A298" s="18">
        <f t="shared" si="56"/>
        <v>288</v>
      </c>
      <c r="B298" s="19" t="str">
        <f t="shared" si="54"/>
        <v>Q2</v>
      </c>
      <c r="C298" s="39"/>
      <c r="D298" s="39"/>
      <c r="E298" s="39"/>
      <c r="F298" s="6">
        <f t="shared" si="55"/>
        <v>7569</v>
      </c>
      <c r="G298" s="40">
        <v>41129</v>
      </c>
      <c r="H298" s="41">
        <v>0.1</v>
      </c>
      <c r="I298" s="42">
        <f t="shared" si="57"/>
        <v>757</v>
      </c>
      <c r="J298" s="35">
        <f t="shared" ref="J298:J310" si="58">+IF(MONTH(G298)=3,EOMONTH(G298,1),(EOMONTH(G298,0)+7))</f>
        <v>41159</v>
      </c>
      <c r="K298" s="38" t="str">
        <f t="shared" ref="K298:K310" si="59">+TEXT(J298,"dddd")</f>
        <v>Friday</v>
      </c>
      <c r="L298" s="20" t="s">
        <v>31</v>
      </c>
      <c r="M298" s="36">
        <f t="shared" ref="M298:M310" si="60">+IF(L298="Sunday",J298+1,IF(L298="Public Holiday",J298+1,J298))</f>
        <v>41159</v>
      </c>
      <c r="N298" s="48">
        <v>41623</v>
      </c>
      <c r="O298" s="21"/>
      <c r="P298" s="22"/>
      <c r="Q298" s="43">
        <f t="shared" si="52"/>
        <v>17</v>
      </c>
      <c r="R298" s="44">
        <f t="shared" si="53"/>
        <v>193.035</v>
      </c>
    </row>
    <row r="299" spans="1:18" ht="16.5" customHeight="1">
      <c r="A299" s="18">
        <f t="shared" si="56"/>
        <v>289</v>
      </c>
      <c r="B299" s="19" t="str">
        <f t="shared" si="54"/>
        <v>Q2</v>
      </c>
      <c r="C299" s="39"/>
      <c r="D299" s="39"/>
      <c r="E299" s="39"/>
      <c r="F299" s="6">
        <f t="shared" si="55"/>
        <v>7579</v>
      </c>
      <c r="G299" s="40">
        <v>41129</v>
      </c>
      <c r="H299" s="41">
        <v>0.1</v>
      </c>
      <c r="I299" s="42">
        <f t="shared" si="57"/>
        <v>758</v>
      </c>
      <c r="J299" s="35">
        <f t="shared" si="58"/>
        <v>41159</v>
      </c>
      <c r="K299" s="38" t="str">
        <f t="shared" si="59"/>
        <v>Friday</v>
      </c>
      <c r="L299" s="20" t="s">
        <v>31</v>
      </c>
      <c r="M299" s="36">
        <f t="shared" si="60"/>
        <v>41159</v>
      </c>
      <c r="N299" s="48">
        <v>41623</v>
      </c>
      <c r="O299" s="21"/>
      <c r="P299" s="22"/>
      <c r="Q299" s="43">
        <f t="shared" si="52"/>
        <v>17</v>
      </c>
      <c r="R299" s="44">
        <f t="shared" si="53"/>
        <v>193.29</v>
      </c>
    </row>
    <row r="300" spans="1:18" ht="16.5" customHeight="1">
      <c r="A300" s="18">
        <f t="shared" si="56"/>
        <v>290</v>
      </c>
      <c r="B300" s="19" t="str">
        <f t="shared" si="54"/>
        <v>Q2</v>
      </c>
      <c r="C300" s="39"/>
      <c r="D300" s="39"/>
      <c r="E300" s="39"/>
      <c r="F300" s="6">
        <f t="shared" si="55"/>
        <v>7589</v>
      </c>
      <c r="G300" s="40">
        <v>41129</v>
      </c>
      <c r="H300" s="41">
        <v>0.1</v>
      </c>
      <c r="I300" s="42">
        <f t="shared" si="57"/>
        <v>759</v>
      </c>
      <c r="J300" s="35">
        <f t="shared" si="58"/>
        <v>41159</v>
      </c>
      <c r="K300" s="38" t="str">
        <f t="shared" si="59"/>
        <v>Friday</v>
      </c>
      <c r="L300" s="20" t="s">
        <v>31</v>
      </c>
      <c r="M300" s="36">
        <f t="shared" si="60"/>
        <v>41159</v>
      </c>
      <c r="N300" s="48">
        <v>41623</v>
      </c>
      <c r="O300" s="21"/>
      <c r="P300" s="22"/>
      <c r="Q300" s="43">
        <f t="shared" si="52"/>
        <v>17</v>
      </c>
      <c r="R300" s="44">
        <f t="shared" si="53"/>
        <v>193.54499999999999</v>
      </c>
    </row>
    <row r="301" spans="1:18" ht="16.5" customHeight="1">
      <c r="A301" s="18">
        <f t="shared" si="56"/>
        <v>291</v>
      </c>
      <c r="B301" s="19" t="str">
        <f t="shared" si="54"/>
        <v>Q2</v>
      </c>
      <c r="C301" s="39"/>
      <c r="D301" s="39"/>
      <c r="E301" s="39"/>
      <c r="F301" s="6">
        <f t="shared" si="55"/>
        <v>7599</v>
      </c>
      <c r="G301" s="40">
        <v>41129</v>
      </c>
      <c r="H301" s="41">
        <v>0.1</v>
      </c>
      <c r="I301" s="42">
        <f t="shared" si="57"/>
        <v>760</v>
      </c>
      <c r="J301" s="35">
        <f t="shared" si="58"/>
        <v>41159</v>
      </c>
      <c r="K301" s="38" t="str">
        <f t="shared" si="59"/>
        <v>Friday</v>
      </c>
      <c r="L301" s="20" t="s">
        <v>31</v>
      </c>
      <c r="M301" s="36">
        <f t="shared" si="60"/>
        <v>41159</v>
      </c>
      <c r="N301" s="48">
        <v>41623</v>
      </c>
      <c r="O301" s="21"/>
      <c r="P301" s="22"/>
      <c r="Q301" s="43">
        <f t="shared" si="52"/>
        <v>17</v>
      </c>
      <c r="R301" s="44">
        <f t="shared" si="53"/>
        <v>193.8</v>
      </c>
    </row>
    <row r="302" spans="1:18" ht="16.5" customHeight="1">
      <c r="A302" s="18">
        <f t="shared" si="56"/>
        <v>292</v>
      </c>
      <c r="B302" s="19" t="str">
        <f t="shared" si="54"/>
        <v>Q2</v>
      </c>
      <c r="C302" s="39"/>
      <c r="D302" s="39"/>
      <c r="E302" s="39"/>
      <c r="F302" s="6">
        <f t="shared" si="55"/>
        <v>7609</v>
      </c>
      <c r="G302" s="40">
        <v>41129</v>
      </c>
      <c r="H302" s="41">
        <v>0.1</v>
      </c>
      <c r="I302" s="42">
        <f t="shared" si="57"/>
        <v>761</v>
      </c>
      <c r="J302" s="35">
        <f t="shared" si="58"/>
        <v>41159</v>
      </c>
      <c r="K302" s="38" t="str">
        <f t="shared" si="59"/>
        <v>Friday</v>
      </c>
      <c r="L302" s="20" t="s">
        <v>31</v>
      </c>
      <c r="M302" s="36">
        <f t="shared" si="60"/>
        <v>41159</v>
      </c>
      <c r="N302" s="48">
        <v>41623</v>
      </c>
      <c r="O302" s="21"/>
      <c r="P302" s="22"/>
      <c r="Q302" s="43">
        <f t="shared" si="52"/>
        <v>17</v>
      </c>
      <c r="R302" s="44">
        <f t="shared" si="53"/>
        <v>194.05499999999998</v>
      </c>
    </row>
    <row r="303" spans="1:18" ht="16.5" customHeight="1">
      <c r="A303" s="18">
        <f t="shared" si="56"/>
        <v>293</v>
      </c>
      <c r="B303" s="19" t="str">
        <f t="shared" si="54"/>
        <v>Q2</v>
      </c>
      <c r="C303" s="39"/>
      <c r="D303" s="39"/>
      <c r="E303" s="39"/>
      <c r="F303" s="6">
        <f t="shared" si="55"/>
        <v>7619</v>
      </c>
      <c r="G303" s="40">
        <v>41129</v>
      </c>
      <c r="H303" s="41">
        <v>0.1</v>
      </c>
      <c r="I303" s="42">
        <f t="shared" si="57"/>
        <v>762</v>
      </c>
      <c r="J303" s="35">
        <f t="shared" si="58"/>
        <v>41159</v>
      </c>
      <c r="K303" s="38" t="str">
        <f t="shared" si="59"/>
        <v>Friday</v>
      </c>
      <c r="L303" s="20" t="s">
        <v>31</v>
      </c>
      <c r="M303" s="36">
        <f t="shared" si="60"/>
        <v>41159</v>
      </c>
      <c r="N303" s="48">
        <v>41623</v>
      </c>
      <c r="O303" s="21"/>
      <c r="P303" s="22"/>
      <c r="Q303" s="43">
        <f t="shared" si="52"/>
        <v>17</v>
      </c>
      <c r="R303" s="44">
        <f t="shared" si="53"/>
        <v>194.31</v>
      </c>
    </row>
    <row r="304" spans="1:18" ht="16.5" customHeight="1">
      <c r="A304" s="18">
        <f t="shared" si="56"/>
        <v>294</v>
      </c>
      <c r="B304" s="19" t="str">
        <f t="shared" si="54"/>
        <v>Q2</v>
      </c>
      <c r="C304" s="39"/>
      <c r="D304" s="39"/>
      <c r="E304" s="39"/>
      <c r="F304" s="6">
        <f t="shared" si="55"/>
        <v>7629</v>
      </c>
      <c r="G304" s="40">
        <v>41129</v>
      </c>
      <c r="H304" s="41">
        <v>0.1</v>
      </c>
      <c r="I304" s="42">
        <f t="shared" si="57"/>
        <v>763</v>
      </c>
      <c r="J304" s="35">
        <f t="shared" si="58"/>
        <v>41159</v>
      </c>
      <c r="K304" s="38" t="str">
        <f t="shared" si="59"/>
        <v>Friday</v>
      </c>
      <c r="L304" s="20" t="s">
        <v>31</v>
      </c>
      <c r="M304" s="36">
        <f t="shared" si="60"/>
        <v>41159</v>
      </c>
      <c r="N304" s="48">
        <v>41623</v>
      </c>
      <c r="O304" s="21"/>
      <c r="P304" s="22"/>
      <c r="Q304" s="43">
        <f t="shared" si="52"/>
        <v>17</v>
      </c>
      <c r="R304" s="44">
        <f t="shared" si="53"/>
        <v>194.565</v>
      </c>
    </row>
    <row r="305" spans="1:18" ht="16.5" customHeight="1">
      <c r="A305" s="18">
        <f t="shared" si="56"/>
        <v>295</v>
      </c>
      <c r="B305" s="19" t="str">
        <f t="shared" si="54"/>
        <v>Q2</v>
      </c>
      <c r="C305" s="39"/>
      <c r="D305" s="39"/>
      <c r="E305" s="39"/>
      <c r="F305" s="6">
        <f t="shared" si="55"/>
        <v>7639</v>
      </c>
      <c r="G305" s="40">
        <v>41129</v>
      </c>
      <c r="H305" s="41">
        <v>0.1</v>
      </c>
      <c r="I305" s="42">
        <f t="shared" si="57"/>
        <v>764</v>
      </c>
      <c r="J305" s="35">
        <f t="shared" si="58"/>
        <v>41159</v>
      </c>
      <c r="K305" s="38" t="str">
        <f t="shared" si="59"/>
        <v>Friday</v>
      </c>
      <c r="L305" s="20" t="s">
        <v>31</v>
      </c>
      <c r="M305" s="36">
        <f t="shared" si="60"/>
        <v>41159</v>
      </c>
      <c r="N305" s="48">
        <v>41623</v>
      </c>
      <c r="O305" s="21"/>
      <c r="P305" s="22"/>
      <c r="Q305" s="43">
        <f t="shared" si="52"/>
        <v>17</v>
      </c>
      <c r="R305" s="44">
        <f t="shared" si="53"/>
        <v>194.82</v>
      </c>
    </row>
    <row r="306" spans="1:18" ht="16.5" customHeight="1">
      <c r="A306" s="18">
        <f t="shared" si="56"/>
        <v>296</v>
      </c>
      <c r="B306" s="19" t="str">
        <f t="shared" si="54"/>
        <v>Q2</v>
      </c>
      <c r="C306" s="39"/>
      <c r="D306" s="39"/>
      <c r="E306" s="39"/>
      <c r="F306" s="6">
        <f t="shared" si="55"/>
        <v>7649</v>
      </c>
      <c r="G306" s="40">
        <v>41129</v>
      </c>
      <c r="H306" s="41">
        <v>0.1</v>
      </c>
      <c r="I306" s="42">
        <f t="shared" si="57"/>
        <v>765</v>
      </c>
      <c r="J306" s="35">
        <f t="shared" si="58"/>
        <v>41159</v>
      </c>
      <c r="K306" s="38" t="str">
        <f t="shared" si="59"/>
        <v>Friday</v>
      </c>
      <c r="L306" s="20" t="s">
        <v>31</v>
      </c>
      <c r="M306" s="36">
        <f t="shared" si="60"/>
        <v>41159</v>
      </c>
      <c r="N306" s="48">
        <v>41623</v>
      </c>
      <c r="O306" s="21"/>
      <c r="P306" s="22"/>
      <c r="Q306" s="43">
        <f t="shared" si="52"/>
        <v>17</v>
      </c>
      <c r="R306" s="44">
        <f t="shared" si="53"/>
        <v>195.07499999999999</v>
      </c>
    </row>
    <row r="307" spans="1:18" ht="16.5" customHeight="1">
      <c r="A307" s="18">
        <f t="shared" si="56"/>
        <v>297</v>
      </c>
      <c r="B307" s="19" t="str">
        <f t="shared" si="54"/>
        <v>Q2</v>
      </c>
      <c r="C307" s="39"/>
      <c r="D307" s="39"/>
      <c r="E307" s="39"/>
      <c r="F307" s="6">
        <f t="shared" si="55"/>
        <v>7659</v>
      </c>
      <c r="G307" s="40">
        <v>41129</v>
      </c>
      <c r="H307" s="41">
        <v>0.1</v>
      </c>
      <c r="I307" s="42">
        <f t="shared" si="57"/>
        <v>766</v>
      </c>
      <c r="J307" s="35">
        <f t="shared" si="58"/>
        <v>41159</v>
      </c>
      <c r="K307" s="38" t="str">
        <f t="shared" si="59"/>
        <v>Friday</v>
      </c>
      <c r="L307" s="20" t="s">
        <v>31</v>
      </c>
      <c r="M307" s="36">
        <f t="shared" si="60"/>
        <v>41159</v>
      </c>
      <c r="N307" s="48">
        <v>41623</v>
      </c>
      <c r="O307" s="21"/>
      <c r="P307" s="22"/>
      <c r="Q307" s="43">
        <f t="shared" si="52"/>
        <v>17</v>
      </c>
      <c r="R307" s="44">
        <f t="shared" si="53"/>
        <v>195.33</v>
      </c>
    </row>
    <row r="308" spans="1:18" ht="16.5" customHeight="1">
      <c r="A308" s="18">
        <f t="shared" si="56"/>
        <v>298</v>
      </c>
      <c r="B308" s="19" t="str">
        <f t="shared" si="54"/>
        <v>Q2</v>
      </c>
      <c r="C308" s="39"/>
      <c r="D308" s="39"/>
      <c r="E308" s="39"/>
      <c r="F308" s="6">
        <f>+F307+10+15285800</f>
        <v>15293469</v>
      </c>
      <c r="G308" s="40">
        <v>41129</v>
      </c>
      <c r="H308" s="41">
        <v>0.1</v>
      </c>
      <c r="I308" s="42">
        <f t="shared" si="57"/>
        <v>1529347</v>
      </c>
      <c r="J308" s="35">
        <f t="shared" si="58"/>
        <v>41159</v>
      </c>
      <c r="K308" s="38" t="str">
        <f t="shared" si="59"/>
        <v>Friday</v>
      </c>
      <c r="L308" s="20" t="s">
        <v>31</v>
      </c>
      <c r="M308" s="36">
        <f t="shared" si="60"/>
        <v>41159</v>
      </c>
      <c r="N308" s="48">
        <v>41623</v>
      </c>
      <c r="O308" s="21"/>
      <c r="P308" s="22"/>
      <c r="Q308" s="43">
        <f t="shared" si="52"/>
        <v>17</v>
      </c>
      <c r="R308" s="44">
        <f t="shared" si="53"/>
        <v>389983.48499999999</v>
      </c>
    </row>
    <row r="309" spans="1:18" ht="16.5" customHeight="1">
      <c r="A309" s="18">
        <f t="shared" si="56"/>
        <v>299</v>
      </c>
      <c r="B309" s="19" t="str">
        <f t="shared" si="54"/>
        <v>Q2</v>
      </c>
      <c r="C309" s="39"/>
      <c r="D309" s="39"/>
      <c r="E309" s="39"/>
      <c r="F309" s="6">
        <f t="shared" si="55"/>
        <v>15293479</v>
      </c>
      <c r="G309" s="40">
        <v>41129</v>
      </c>
      <c r="H309" s="41">
        <v>0.1</v>
      </c>
      <c r="I309" s="42">
        <f t="shared" si="57"/>
        <v>1529348</v>
      </c>
      <c r="J309" s="35">
        <f t="shared" si="58"/>
        <v>41159</v>
      </c>
      <c r="K309" s="38" t="str">
        <f t="shared" si="59"/>
        <v>Friday</v>
      </c>
      <c r="L309" s="20" t="s">
        <v>31</v>
      </c>
      <c r="M309" s="36">
        <f t="shared" si="60"/>
        <v>41159</v>
      </c>
      <c r="N309" s="48">
        <v>41623</v>
      </c>
      <c r="O309" s="21"/>
      <c r="P309" s="22"/>
      <c r="Q309" s="43">
        <f t="shared" si="52"/>
        <v>17</v>
      </c>
      <c r="R309" s="44">
        <f t="shared" si="53"/>
        <v>389983.73999999993</v>
      </c>
    </row>
    <row r="310" spans="1:18" ht="16.5" customHeight="1">
      <c r="A310" s="18">
        <f t="shared" si="56"/>
        <v>300</v>
      </c>
      <c r="B310" s="19" t="str">
        <f t="shared" si="54"/>
        <v>Q2</v>
      </c>
      <c r="C310" s="39"/>
      <c r="D310" s="39"/>
      <c r="E310" s="39"/>
      <c r="F310" s="6">
        <f t="shared" si="55"/>
        <v>15293489</v>
      </c>
      <c r="G310" s="40">
        <v>41129</v>
      </c>
      <c r="H310" s="41">
        <v>0.1</v>
      </c>
      <c r="I310" s="42">
        <f t="shared" si="57"/>
        <v>1529349</v>
      </c>
      <c r="J310" s="35">
        <f t="shared" si="58"/>
        <v>41159</v>
      </c>
      <c r="K310" s="38" t="str">
        <f t="shared" si="59"/>
        <v>Friday</v>
      </c>
      <c r="L310" s="20" t="s">
        <v>31</v>
      </c>
      <c r="M310" s="36">
        <f t="shared" si="60"/>
        <v>41159</v>
      </c>
      <c r="N310" s="48">
        <v>41623</v>
      </c>
      <c r="O310" s="21"/>
      <c r="P310" s="22"/>
      <c r="Q310" s="43">
        <f t="shared" si="52"/>
        <v>17</v>
      </c>
      <c r="R310" s="44">
        <f t="shared" si="53"/>
        <v>389983.995</v>
      </c>
    </row>
    <row r="311" spans="1:18" ht="16.5" customHeight="1">
      <c r="A311" s="18"/>
      <c r="B311" s="19"/>
      <c r="C311" s="39"/>
      <c r="D311" s="39"/>
      <c r="E311" s="39"/>
      <c r="F311" s="6"/>
      <c r="G311" s="40"/>
      <c r="H311" s="41"/>
      <c r="I311" s="42"/>
      <c r="J311" s="35"/>
      <c r="K311" s="38"/>
      <c r="L311" s="20"/>
      <c r="M311" s="36"/>
      <c r="N311" s="48"/>
      <c r="O311" s="21"/>
      <c r="P311" s="22"/>
      <c r="Q311" s="43"/>
      <c r="R311" s="47"/>
    </row>
    <row r="312" spans="1:18" ht="16.5" customHeight="1">
      <c r="A312" s="23"/>
      <c r="B312" s="23"/>
      <c r="C312" s="23"/>
      <c r="D312" s="24"/>
      <c r="E312" s="24"/>
      <c r="F312" s="25">
        <f>SUM(F11:F310)</f>
        <v>47724011</v>
      </c>
      <c r="G312" s="26"/>
      <c r="H312" s="27"/>
      <c r="I312" s="25">
        <f>SUM(I11:I310)</f>
        <v>4770627</v>
      </c>
      <c r="J312" s="28"/>
      <c r="K312" s="28"/>
      <c r="L312" s="28"/>
      <c r="M312" s="28"/>
      <c r="N312" s="28"/>
      <c r="O312" s="29" t="e">
        <f>SUM(O11:O28)</f>
        <v>#REF!</v>
      </c>
      <c r="P312" s="29">
        <f>SUM(P11:P28)</f>
        <v>2713</v>
      </c>
      <c r="Q312" s="30"/>
      <c r="R312" s="46">
        <f>SUM(R11:R310)</f>
        <v>1215735</v>
      </c>
    </row>
    <row r="313" spans="1:18" ht="16.5" hidden="1" customHeight="1">
      <c r="A313" s="31"/>
      <c r="B313" s="31"/>
      <c r="C313" s="31"/>
      <c r="D313" s="32"/>
      <c r="E313" s="32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2"/>
    </row>
    <row r="314" spans="1:18" ht="16.5" hidden="1" customHeight="1">
      <c r="A314" s="31"/>
      <c r="B314" s="31"/>
      <c r="C314" s="31"/>
      <c r="D314" s="32"/>
      <c r="E314" s="32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2"/>
    </row>
    <row r="315" spans="1:18" ht="16.5" hidden="1" customHeight="1">
      <c r="A315" s="31"/>
      <c r="B315" s="31"/>
      <c r="C315" s="31"/>
      <c r="D315" s="32"/>
      <c r="E315" s="32"/>
      <c r="F315" s="33"/>
      <c r="G315" s="33"/>
      <c r="H315" s="33"/>
      <c r="I315" s="34"/>
      <c r="J315" s="34"/>
      <c r="K315" s="34"/>
      <c r="L315" s="34"/>
      <c r="M315" s="34"/>
      <c r="N315" s="33"/>
      <c r="O315" s="33"/>
      <c r="P315" s="33"/>
      <c r="Q315" s="33"/>
      <c r="R315" s="32"/>
    </row>
    <row r="316" spans="1:18" ht="16.5" hidden="1" customHeight="1">
      <c r="A316" s="31"/>
      <c r="B316" s="31"/>
      <c r="C316" s="31"/>
      <c r="D316" s="32"/>
      <c r="E316" s="32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2"/>
    </row>
    <row r="317" spans="1:18" ht="16.5" hidden="1" customHeight="1">
      <c r="A317" s="31"/>
      <c r="B317" s="31"/>
      <c r="C317" s="31"/>
      <c r="D317" s="32"/>
      <c r="E317" s="32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2"/>
    </row>
    <row r="318" spans="1:18" ht="16.5" hidden="1" customHeight="1">
      <c r="A318" s="31"/>
      <c r="B318" s="31"/>
      <c r="C318" s="31"/>
      <c r="D318" s="32"/>
      <c r="E318" s="32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2"/>
    </row>
    <row r="319" spans="1:18" ht="16.5" hidden="1" customHeight="1">
      <c r="A319" s="31"/>
      <c r="B319" s="31"/>
      <c r="C319" s="31"/>
      <c r="D319" s="32"/>
      <c r="E319" s="32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2"/>
    </row>
    <row r="320" spans="1:18" ht="16.5" hidden="1" customHeight="1">
      <c r="A320" s="31"/>
      <c r="B320" s="31"/>
      <c r="C320" s="31"/>
      <c r="D320" s="32"/>
      <c r="E320" s="32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2"/>
    </row>
    <row r="321" spans="1:19" ht="16.5" hidden="1" customHeight="1">
      <c r="A321" s="31"/>
      <c r="B321" s="31"/>
      <c r="C321" s="31"/>
      <c r="D321" s="32"/>
      <c r="E321" s="32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2"/>
    </row>
    <row r="322" spans="1:19" ht="16.5" hidden="1" customHeight="1">
      <c r="A322" s="31"/>
      <c r="B322" s="31"/>
      <c r="C322" s="31"/>
      <c r="D322" s="32"/>
      <c r="E322" s="32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2"/>
    </row>
    <row r="323" spans="1:19" ht="16.5" hidden="1" customHeight="1">
      <c r="A323" s="31"/>
      <c r="B323" s="31"/>
      <c r="C323" s="31"/>
      <c r="D323" s="32"/>
      <c r="E323" s="32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2"/>
    </row>
    <row r="324" spans="1:19" ht="16.5" hidden="1" customHeight="1">
      <c r="A324" s="31"/>
      <c r="B324" s="31"/>
      <c r="C324" s="31"/>
      <c r="D324" s="32"/>
      <c r="E324" s="32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2"/>
    </row>
    <row r="325" spans="1:19" s="3" customFormat="1" ht="16.5" hidden="1" customHeight="1">
      <c r="A325" s="31"/>
      <c r="B325" s="31"/>
      <c r="C325" s="31"/>
      <c r="D325" s="32"/>
      <c r="E325" s="32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2"/>
      <c r="S325" s="2"/>
    </row>
    <row r="326" spans="1:19" s="3" customFormat="1" ht="16.5" hidden="1" customHeight="1">
      <c r="A326" s="31"/>
      <c r="B326" s="31"/>
      <c r="C326" s="31"/>
      <c r="D326" s="32"/>
      <c r="E326" s="32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2"/>
      <c r="S326" s="2"/>
    </row>
    <row r="327" spans="1:19" s="3" customFormat="1" ht="16.5" hidden="1" customHeight="1">
      <c r="A327" s="31"/>
      <c r="B327" s="31"/>
      <c r="C327" s="31"/>
      <c r="D327" s="32"/>
      <c r="E327" s="32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2"/>
      <c r="S327" s="2"/>
    </row>
    <row r="328" spans="1:19" s="3" customFormat="1" ht="16.5" hidden="1" customHeight="1">
      <c r="A328" s="31"/>
      <c r="B328" s="31"/>
      <c r="C328" s="31"/>
      <c r="D328" s="32"/>
      <c r="E328" s="32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2"/>
      <c r="S328" s="2"/>
    </row>
    <row r="329" spans="1:19" s="3" customFormat="1" ht="16.5" hidden="1" customHeight="1">
      <c r="A329" s="31"/>
      <c r="B329" s="31"/>
      <c r="C329" s="31"/>
      <c r="D329" s="32"/>
      <c r="E329" s="32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2"/>
      <c r="S329" s="2"/>
    </row>
    <row r="330" spans="1:19" s="3" customFormat="1" ht="16.5" hidden="1" customHeight="1">
      <c r="A330" s="31"/>
      <c r="B330" s="31"/>
      <c r="C330" s="31"/>
      <c r="D330" s="32"/>
      <c r="E330" s="32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2"/>
      <c r="S330" s="2"/>
    </row>
    <row r="331" spans="1:19" s="3" customFormat="1" ht="16.5" hidden="1" customHeight="1">
      <c r="A331" s="31"/>
      <c r="B331" s="31"/>
      <c r="C331" s="31"/>
      <c r="D331" s="32"/>
      <c r="E331" s="32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2"/>
      <c r="S331" s="2"/>
    </row>
    <row r="332" spans="1:19" s="3" customFormat="1" ht="16.5" hidden="1" customHeight="1">
      <c r="A332" s="31"/>
      <c r="B332" s="31"/>
      <c r="C332" s="31"/>
      <c r="D332" s="32"/>
      <c r="E332" s="32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2"/>
      <c r="S332" s="2"/>
    </row>
    <row r="333" spans="1:19" s="3" customFormat="1" ht="16.5" hidden="1" customHeight="1">
      <c r="A333" s="31"/>
      <c r="B333" s="31"/>
      <c r="C333" s="31"/>
      <c r="D333" s="32"/>
      <c r="E333" s="32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2"/>
      <c r="S333" s="2"/>
    </row>
    <row r="334" spans="1:19" s="3" customFormat="1" ht="16.5" hidden="1" customHeight="1">
      <c r="A334" s="31"/>
      <c r="B334" s="31"/>
      <c r="C334" s="31"/>
      <c r="D334" s="32"/>
      <c r="E334" s="32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2"/>
      <c r="S334" s="2"/>
    </row>
    <row r="335" spans="1:19" s="3" customFormat="1" ht="16.5" hidden="1" customHeight="1">
      <c r="A335" s="31"/>
      <c r="B335" s="31"/>
      <c r="C335" s="31"/>
      <c r="D335" s="32"/>
      <c r="E335" s="32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2"/>
      <c r="S335" s="2"/>
    </row>
    <row r="336" spans="1:19" s="3" customFormat="1" ht="16.5" hidden="1" customHeight="1">
      <c r="A336" s="31"/>
      <c r="B336" s="31"/>
      <c r="C336" s="31"/>
      <c r="D336" s="32"/>
      <c r="E336" s="32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2"/>
      <c r="S336" s="2"/>
    </row>
    <row r="337" spans="1:19" s="3" customFormat="1" ht="16.5" hidden="1" customHeight="1">
      <c r="A337" s="31"/>
      <c r="B337" s="31"/>
      <c r="C337" s="31"/>
      <c r="D337" s="32"/>
      <c r="E337" s="32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2"/>
      <c r="S337" s="2"/>
    </row>
    <row r="338" spans="1:19" s="3" customFormat="1" ht="16.5" hidden="1" customHeight="1">
      <c r="A338" s="31"/>
      <c r="B338" s="31"/>
      <c r="C338" s="31"/>
      <c r="D338" s="32"/>
      <c r="E338" s="32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2"/>
      <c r="S338" s="2"/>
    </row>
    <row r="339" spans="1:19" s="3" customFormat="1" ht="16.5" hidden="1" customHeight="1">
      <c r="A339" s="31"/>
      <c r="B339" s="31"/>
      <c r="C339" s="31"/>
      <c r="D339" s="32"/>
      <c r="E339" s="32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2"/>
      <c r="S339" s="2"/>
    </row>
    <row r="340" spans="1:19" s="3" customFormat="1" ht="16.5" hidden="1" customHeight="1">
      <c r="A340" s="31"/>
      <c r="B340" s="31"/>
      <c r="C340" s="31"/>
      <c r="D340" s="32"/>
      <c r="E340" s="32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2"/>
      <c r="S340" s="2"/>
    </row>
    <row r="341" spans="1:19" s="3" customFormat="1" ht="16.5" hidden="1" customHeight="1">
      <c r="A341" s="31"/>
      <c r="B341" s="31"/>
      <c r="C341" s="31"/>
      <c r="D341" s="32"/>
      <c r="E341" s="32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2"/>
      <c r="S341" s="2"/>
    </row>
    <row r="342" spans="1:19" s="3" customFormat="1" ht="16.5" hidden="1" customHeight="1">
      <c r="A342" s="31"/>
      <c r="B342" s="31"/>
      <c r="C342" s="31"/>
      <c r="D342" s="32"/>
      <c r="E342" s="32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2"/>
      <c r="S342" s="2"/>
    </row>
    <row r="343" spans="1:19" s="3" customFormat="1" ht="16.5" hidden="1" customHeight="1">
      <c r="A343" s="31"/>
      <c r="B343" s="31"/>
      <c r="C343" s="31"/>
      <c r="D343" s="32"/>
      <c r="E343" s="32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2"/>
      <c r="S343" s="2"/>
    </row>
    <row r="344" spans="1:19" s="3" customFormat="1" ht="16.5" hidden="1" customHeight="1">
      <c r="A344" s="31"/>
      <c r="B344" s="31"/>
      <c r="C344" s="31"/>
      <c r="D344" s="32"/>
      <c r="E344" s="32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2"/>
      <c r="S344" s="2"/>
    </row>
    <row r="345" spans="1:19" s="3" customFormat="1" ht="16.5" hidden="1" customHeight="1">
      <c r="A345" s="31"/>
      <c r="B345" s="31"/>
      <c r="C345" s="31"/>
      <c r="D345" s="32"/>
      <c r="E345" s="32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2"/>
      <c r="S345" s="2"/>
    </row>
    <row r="346" spans="1:19" s="3" customFormat="1" ht="16.5" hidden="1" customHeight="1">
      <c r="A346" s="31"/>
      <c r="B346" s="31"/>
      <c r="C346" s="31"/>
      <c r="D346" s="32"/>
      <c r="E346" s="32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2"/>
      <c r="S346" s="2"/>
    </row>
    <row r="347" spans="1:19" s="3" customFormat="1" ht="16.5" hidden="1" customHeight="1">
      <c r="A347" s="31"/>
      <c r="B347" s="31"/>
      <c r="C347" s="31"/>
      <c r="D347" s="32"/>
      <c r="E347" s="32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2"/>
      <c r="S347" s="2"/>
    </row>
    <row r="348" spans="1:19" s="3" customFormat="1" ht="16.5" hidden="1" customHeight="1">
      <c r="A348" s="31"/>
      <c r="B348" s="31"/>
      <c r="C348" s="31"/>
      <c r="D348" s="32"/>
      <c r="E348" s="32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2"/>
      <c r="S348" s="2"/>
    </row>
    <row r="349" spans="1:19" s="3" customFormat="1" ht="16.5" hidden="1" customHeight="1">
      <c r="A349" s="31"/>
      <c r="B349" s="31"/>
      <c r="C349" s="31"/>
      <c r="D349" s="32"/>
      <c r="E349" s="32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2"/>
      <c r="S349" s="2"/>
    </row>
    <row r="350" spans="1:19" s="3" customFormat="1" ht="16.5" hidden="1" customHeight="1">
      <c r="A350" s="31"/>
      <c r="B350" s="31"/>
      <c r="C350" s="31"/>
      <c r="D350" s="32"/>
      <c r="E350" s="32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2"/>
      <c r="S350" s="2"/>
    </row>
    <row r="351" spans="1:19" s="3" customFormat="1" ht="16.5" hidden="1" customHeight="1">
      <c r="A351" s="31"/>
      <c r="B351" s="31"/>
      <c r="C351" s="31"/>
      <c r="D351" s="32"/>
      <c r="E351" s="32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2"/>
      <c r="S351" s="2"/>
    </row>
    <row r="352" spans="1:19" s="3" customFormat="1" ht="16.5" hidden="1" customHeight="1">
      <c r="A352" s="31"/>
      <c r="B352" s="31"/>
      <c r="C352" s="31"/>
      <c r="D352" s="32"/>
      <c r="E352" s="32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2"/>
      <c r="S352" s="2"/>
    </row>
    <row r="353" spans="1:19" s="3" customFormat="1" ht="16.5" hidden="1" customHeight="1">
      <c r="A353" s="31"/>
      <c r="B353" s="31"/>
      <c r="C353" s="31"/>
      <c r="D353" s="32"/>
      <c r="E353" s="32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2"/>
      <c r="S353" s="2"/>
    </row>
    <row r="354" spans="1:19" s="3" customFormat="1" ht="16.5" hidden="1" customHeight="1">
      <c r="A354" s="31"/>
      <c r="B354" s="31"/>
      <c r="C354" s="31"/>
      <c r="D354" s="32"/>
      <c r="E354" s="32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2"/>
      <c r="S354" s="2"/>
    </row>
    <row r="355" spans="1:19" s="3" customFormat="1" ht="16.5" hidden="1" customHeight="1">
      <c r="A355" s="31"/>
      <c r="B355" s="31"/>
      <c r="C355" s="31"/>
      <c r="D355" s="32"/>
      <c r="E355" s="32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2"/>
      <c r="S355" s="2"/>
    </row>
    <row r="356" spans="1:19" s="3" customFormat="1" ht="16.5" hidden="1" customHeight="1">
      <c r="A356" s="31"/>
      <c r="B356" s="31"/>
      <c r="C356" s="31"/>
      <c r="D356" s="32"/>
      <c r="E356" s="32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2"/>
      <c r="S356" s="2"/>
    </row>
    <row r="357" spans="1:19" s="3" customFormat="1" ht="16.5" hidden="1" customHeight="1">
      <c r="A357" s="31"/>
      <c r="B357" s="31"/>
      <c r="C357" s="31"/>
      <c r="D357" s="32"/>
      <c r="E357" s="32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2"/>
      <c r="S357" s="2"/>
    </row>
    <row r="358" spans="1:19" s="3" customFormat="1" ht="16.5" hidden="1" customHeight="1">
      <c r="A358" s="31"/>
      <c r="B358" s="31"/>
      <c r="C358" s="31"/>
      <c r="D358" s="32"/>
      <c r="E358" s="32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2"/>
      <c r="S358" s="2"/>
    </row>
    <row r="359" spans="1:19" s="3" customFormat="1" ht="16.5" hidden="1" customHeight="1">
      <c r="A359" s="31"/>
      <c r="B359" s="31"/>
      <c r="C359" s="31"/>
      <c r="D359" s="32"/>
      <c r="E359" s="32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2"/>
      <c r="S359" s="2"/>
    </row>
    <row r="360" spans="1:19" s="3" customFormat="1" ht="16.5" hidden="1" customHeight="1">
      <c r="A360" s="31"/>
      <c r="B360" s="31"/>
      <c r="C360" s="31"/>
      <c r="D360" s="32"/>
      <c r="E360" s="32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2"/>
      <c r="S360" s="2"/>
    </row>
    <row r="361" spans="1:19" s="3" customFormat="1" ht="16.5" hidden="1" customHeight="1">
      <c r="A361" s="31"/>
      <c r="B361" s="31"/>
      <c r="C361" s="31"/>
      <c r="D361" s="32"/>
      <c r="E361" s="32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2"/>
      <c r="S361" s="2"/>
    </row>
    <row r="362" spans="1:19" s="3" customFormat="1" ht="16.5" hidden="1" customHeight="1">
      <c r="A362" s="31"/>
      <c r="B362" s="31"/>
      <c r="C362" s="31"/>
      <c r="D362" s="32"/>
      <c r="E362" s="32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2"/>
      <c r="S362" s="2"/>
    </row>
    <row r="363" spans="1:19" s="3" customFormat="1" ht="16.5" hidden="1" customHeight="1">
      <c r="A363" s="31"/>
      <c r="B363" s="31"/>
      <c r="C363" s="31"/>
      <c r="D363" s="32"/>
      <c r="E363" s="32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2"/>
      <c r="S363" s="2"/>
    </row>
    <row r="364" spans="1:19" s="3" customFormat="1" ht="16.5" hidden="1" customHeight="1">
      <c r="A364" s="31"/>
      <c r="B364" s="31"/>
      <c r="C364" s="31"/>
      <c r="D364" s="32"/>
      <c r="E364" s="32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2"/>
      <c r="S364" s="2"/>
    </row>
    <row r="365" spans="1:19" s="3" customFormat="1" ht="16.5" hidden="1" customHeight="1">
      <c r="A365" s="31"/>
      <c r="B365" s="31"/>
      <c r="C365" s="31"/>
      <c r="D365" s="32"/>
      <c r="E365" s="32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2"/>
      <c r="S365" s="2"/>
    </row>
    <row r="366" spans="1:19" s="3" customFormat="1" ht="16.5" hidden="1" customHeight="1">
      <c r="A366" s="31"/>
      <c r="B366" s="31"/>
      <c r="C366" s="31"/>
      <c r="D366" s="32"/>
      <c r="E366" s="32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2"/>
      <c r="S366" s="2"/>
    </row>
    <row r="367" spans="1:19" s="3" customFormat="1" ht="16.5" hidden="1" customHeight="1">
      <c r="A367" s="31"/>
      <c r="B367" s="31"/>
      <c r="C367" s="31"/>
      <c r="D367" s="32"/>
      <c r="E367" s="32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2"/>
      <c r="S367" s="2"/>
    </row>
    <row r="368" spans="1:19" s="3" customFormat="1" ht="16.5" hidden="1" customHeight="1">
      <c r="A368" s="31"/>
      <c r="B368" s="31"/>
      <c r="C368" s="31"/>
      <c r="D368" s="32"/>
      <c r="E368" s="32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2"/>
      <c r="S368" s="2"/>
    </row>
    <row r="369" spans="1:19" s="3" customFormat="1" ht="16.5" hidden="1" customHeight="1">
      <c r="A369" s="31"/>
      <c r="B369" s="31"/>
      <c r="C369" s="31"/>
      <c r="D369" s="32"/>
      <c r="E369" s="32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2"/>
      <c r="S369" s="2"/>
    </row>
    <row r="370" spans="1:19" s="3" customFormat="1" ht="16.5" hidden="1" customHeight="1">
      <c r="A370" s="31"/>
      <c r="B370" s="31"/>
      <c r="C370" s="31"/>
      <c r="D370" s="32"/>
      <c r="E370" s="32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2"/>
      <c r="S370" s="2"/>
    </row>
    <row r="371" spans="1:19" s="3" customFormat="1" ht="16.5" hidden="1" customHeight="1">
      <c r="A371" s="31"/>
      <c r="B371" s="31"/>
      <c r="C371" s="31"/>
      <c r="D371" s="32"/>
      <c r="E371" s="32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2"/>
      <c r="S371" s="2"/>
    </row>
    <row r="372" spans="1:19" s="3" customFormat="1" ht="16.5" hidden="1" customHeight="1">
      <c r="A372" s="31"/>
      <c r="B372" s="31"/>
      <c r="C372" s="31"/>
      <c r="D372" s="32"/>
      <c r="E372" s="32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2"/>
      <c r="S372" s="2"/>
    </row>
    <row r="373" spans="1:19" s="3" customFormat="1" ht="16.5" hidden="1" customHeight="1">
      <c r="A373" s="31"/>
      <c r="B373" s="31"/>
      <c r="C373" s="31"/>
      <c r="D373" s="32"/>
      <c r="E373" s="32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2"/>
      <c r="S373" s="2"/>
    </row>
    <row r="374" spans="1:19" s="3" customFormat="1" ht="16.5" hidden="1" customHeight="1">
      <c r="A374" s="31"/>
      <c r="B374" s="31"/>
      <c r="C374" s="31"/>
      <c r="D374" s="32"/>
      <c r="E374" s="32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2"/>
      <c r="S374" s="2"/>
    </row>
    <row r="375" spans="1:19" s="3" customFormat="1" ht="16.5" hidden="1" customHeight="1">
      <c r="A375" s="31"/>
      <c r="B375" s="31"/>
      <c r="C375" s="31"/>
      <c r="D375" s="32"/>
      <c r="E375" s="32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2"/>
      <c r="S375" s="2"/>
    </row>
    <row r="376" spans="1:19" s="3" customFormat="1" ht="16.5" hidden="1" customHeight="1">
      <c r="A376" s="31"/>
      <c r="B376" s="31"/>
      <c r="C376" s="31"/>
      <c r="D376" s="32"/>
      <c r="E376" s="32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2"/>
      <c r="S376" s="2"/>
    </row>
    <row r="377" spans="1:19" s="3" customFormat="1" ht="16.5" hidden="1" customHeight="1">
      <c r="A377" s="31"/>
      <c r="B377" s="31"/>
      <c r="C377" s="31"/>
      <c r="D377" s="32"/>
      <c r="E377" s="32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2"/>
      <c r="S377" s="2"/>
    </row>
    <row r="378" spans="1:19" s="3" customFormat="1" ht="16.5" hidden="1" customHeight="1">
      <c r="A378" s="31"/>
      <c r="B378" s="31"/>
      <c r="C378" s="31"/>
      <c r="D378" s="32"/>
      <c r="E378" s="32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2"/>
      <c r="S378" s="2"/>
    </row>
    <row r="379" spans="1:19" s="3" customFormat="1" ht="16.5" hidden="1" customHeight="1">
      <c r="A379" s="31"/>
      <c r="B379" s="31"/>
      <c r="C379" s="31"/>
      <c r="D379" s="32"/>
      <c r="E379" s="32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2"/>
      <c r="S379" s="2"/>
    </row>
    <row r="380" spans="1:19" s="3" customFormat="1" ht="16.5" hidden="1" customHeight="1">
      <c r="A380" s="31"/>
      <c r="B380" s="31"/>
      <c r="C380" s="31"/>
      <c r="D380" s="32"/>
      <c r="E380" s="32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2"/>
      <c r="S380" s="2"/>
    </row>
    <row r="381" spans="1:19" s="3" customFormat="1" ht="16.5" hidden="1" customHeight="1">
      <c r="A381" s="31"/>
      <c r="B381" s="31"/>
      <c r="C381" s="31"/>
      <c r="D381" s="32"/>
      <c r="E381" s="32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2"/>
      <c r="S381" s="2"/>
    </row>
    <row r="382" spans="1:19" s="3" customFormat="1" ht="16.5" hidden="1" customHeight="1">
      <c r="A382" s="31"/>
      <c r="B382" s="31"/>
      <c r="C382" s="31"/>
      <c r="D382" s="32"/>
      <c r="E382" s="32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2"/>
      <c r="S382" s="2"/>
    </row>
    <row r="383" spans="1:19" s="3" customFormat="1" ht="16.5" hidden="1" customHeight="1">
      <c r="A383" s="31"/>
      <c r="B383" s="31"/>
      <c r="C383" s="31"/>
      <c r="D383" s="32"/>
      <c r="E383" s="32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2"/>
      <c r="S383" s="2"/>
    </row>
    <row r="384" spans="1:19" s="3" customFormat="1" ht="16.5" hidden="1" customHeight="1">
      <c r="A384" s="31"/>
      <c r="B384" s="31"/>
      <c r="C384" s="31"/>
      <c r="D384" s="32"/>
      <c r="E384" s="32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2"/>
      <c r="S384" s="2"/>
    </row>
    <row r="385" spans="1:19" s="3" customFormat="1" ht="16.5" hidden="1" customHeight="1">
      <c r="A385" s="31"/>
      <c r="B385" s="31"/>
      <c r="C385" s="31"/>
      <c r="D385" s="32"/>
      <c r="E385" s="32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2"/>
      <c r="S385" s="2"/>
    </row>
    <row r="386" spans="1:19" s="3" customFormat="1" ht="16.5" hidden="1" customHeight="1">
      <c r="A386" s="31"/>
      <c r="B386" s="31"/>
      <c r="C386" s="31"/>
      <c r="D386" s="32"/>
      <c r="E386" s="32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2"/>
      <c r="S386" s="2"/>
    </row>
    <row r="387" spans="1:19" s="3" customFormat="1" ht="16.5" hidden="1" customHeight="1">
      <c r="A387" s="31"/>
      <c r="B387" s="31"/>
      <c r="C387" s="31"/>
      <c r="D387" s="32"/>
      <c r="E387" s="32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2"/>
      <c r="S387" s="2"/>
    </row>
    <row r="388" spans="1:19" s="3" customFormat="1" ht="16.5" hidden="1" customHeight="1">
      <c r="A388" s="31"/>
      <c r="B388" s="31"/>
      <c r="C388" s="31"/>
      <c r="D388" s="32"/>
      <c r="E388" s="32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2"/>
      <c r="S388" s="2"/>
    </row>
    <row r="389" spans="1:19" s="3" customFormat="1" ht="16.5" hidden="1" customHeight="1">
      <c r="A389" s="31"/>
      <c r="B389" s="31"/>
      <c r="C389" s="31"/>
      <c r="D389" s="32"/>
      <c r="E389" s="32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2"/>
      <c r="S389" s="2"/>
    </row>
    <row r="390" spans="1:19" s="3" customFormat="1" ht="16.5" hidden="1" customHeight="1">
      <c r="A390" s="31"/>
      <c r="B390" s="31"/>
      <c r="C390" s="31"/>
      <c r="D390" s="32"/>
      <c r="E390" s="32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2"/>
      <c r="S390" s="2"/>
    </row>
    <row r="391" spans="1:19" s="3" customFormat="1" ht="16.5" hidden="1" customHeight="1">
      <c r="A391" s="31"/>
      <c r="B391" s="31"/>
      <c r="C391" s="31"/>
      <c r="D391" s="32"/>
      <c r="E391" s="32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2"/>
      <c r="S391" s="2"/>
    </row>
    <row r="392" spans="1:19" s="3" customFormat="1" ht="16.5" hidden="1" customHeight="1">
      <c r="A392" s="31"/>
      <c r="B392" s="31"/>
      <c r="C392" s="31"/>
      <c r="D392" s="32"/>
      <c r="E392" s="32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2"/>
      <c r="S392" s="2"/>
    </row>
    <row r="393" spans="1:19" s="3" customFormat="1" ht="16.5" hidden="1" customHeight="1">
      <c r="A393" s="31"/>
      <c r="B393" s="31"/>
      <c r="C393" s="31"/>
      <c r="D393" s="32"/>
      <c r="E393" s="32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2"/>
      <c r="S393" s="2"/>
    </row>
    <row r="394" spans="1:19" s="3" customFormat="1" ht="16.5" hidden="1" customHeight="1">
      <c r="A394" s="31"/>
      <c r="B394" s="31"/>
      <c r="C394" s="31"/>
      <c r="D394" s="32"/>
      <c r="E394" s="32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2"/>
      <c r="S394" s="2"/>
    </row>
    <row r="395" spans="1:19" s="3" customFormat="1" ht="16.5" hidden="1" customHeight="1">
      <c r="A395" s="31"/>
      <c r="B395" s="31"/>
      <c r="C395" s="31"/>
      <c r="D395" s="32"/>
      <c r="E395" s="32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2"/>
      <c r="S395" s="2"/>
    </row>
    <row r="396" spans="1:19" s="3" customFormat="1" ht="16.5" hidden="1" customHeight="1">
      <c r="A396" s="31"/>
      <c r="B396" s="31"/>
      <c r="C396" s="31"/>
      <c r="D396" s="32"/>
      <c r="E396" s="32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2"/>
      <c r="S396" s="2"/>
    </row>
    <row r="397" spans="1:19" s="3" customFormat="1" ht="16.5" hidden="1" customHeight="1">
      <c r="A397" s="31"/>
      <c r="B397" s="31"/>
      <c r="C397" s="31"/>
      <c r="D397" s="32"/>
      <c r="E397" s="32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2"/>
      <c r="S397" s="2"/>
    </row>
    <row r="398" spans="1:19" s="3" customFormat="1" ht="16.5" hidden="1" customHeight="1">
      <c r="A398" s="31"/>
      <c r="B398" s="31"/>
      <c r="C398" s="31"/>
      <c r="D398" s="32"/>
      <c r="E398" s="32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2"/>
      <c r="S398" s="2"/>
    </row>
    <row r="399" spans="1:19" s="3" customFormat="1" ht="16.5" hidden="1" customHeight="1">
      <c r="A399" s="31"/>
      <c r="B399" s="31"/>
      <c r="C399" s="31"/>
      <c r="D399" s="32"/>
      <c r="E399" s="32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2"/>
      <c r="S399" s="2"/>
    </row>
    <row r="400" spans="1:19" s="3" customFormat="1" ht="16.5" hidden="1" customHeight="1">
      <c r="A400" s="31"/>
      <c r="B400" s="31"/>
      <c r="C400" s="31"/>
      <c r="D400" s="32"/>
      <c r="E400" s="32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2"/>
      <c r="S400" s="2"/>
    </row>
    <row r="401" spans="1:19" s="3" customFormat="1" ht="16.5" hidden="1" customHeight="1">
      <c r="A401" s="31"/>
      <c r="B401" s="31"/>
      <c r="C401" s="31"/>
      <c r="D401" s="32"/>
      <c r="E401" s="32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2"/>
      <c r="S401" s="2"/>
    </row>
    <row r="402" spans="1:19" s="3" customFormat="1" ht="16.5" hidden="1" customHeight="1">
      <c r="A402" s="31"/>
      <c r="B402" s="31"/>
      <c r="C402" s="31"/>
      <c r="D402" s="32"/>
      <c r="E402" s="32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2"/>
      <c r="S402" s="2"/>
    </row>
    <row r="403" spans="1:19" s="3" customFormat="1" ht="16.5" hidden="1" customHeight="1">
      <c r="A403" s="31"/>
      <c r="B403" s="31"/>
      <c r="C403" s="31"/>
      <c r="D403" s="32"/>
      <c r="E403" s="32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2"/>
      <c r="S403" s="2"/>
    </row>
    <row r="404" spans="1:19" s="3" customFormat="1" ht="16.5" hidden="1" customHeight="1">
      <c r="A404" s="31"/>
      <c r="B404" s="31"/>
      <c r="C404" s="31"/>
      <c r="D404" s="32"/>
      <c r="E404" s="32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2"/>
      <c r="S404" s="2"/>
    </row>
    <row r="405" spans="1:19" s="3" customFormat="1" ht="16.5" hidden="1" customHeight="1">
      <c r="A405" s="31"/>
      <c r="B405" s="31"/>
      <c r="C405" s="31"/>
      <c r="D405" s="32"/>
      <c r="E405" s="32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2"/>
      <c r="S405" s="2"/>
    </row>
    <row r="406" spans="1:19" s="3" customFormat="1" ht="16.5" hidden="1" customHeight="1">
      <c r="A406" s="31"/>
      <c r="B406" s="31"/>
      <c r="C406" s="31"/>
      <c r="D406" s="32"/>
      <c r="E406" s="32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2"/>
      <c r="S406" s="2"/>
    </row>
    <row r="407" spans="1:19" s="3" customFormat="1" ht="16.5" hidden="1" customHeight="1">
      <c r="A407" s="31"/>
      <c r="B407" s="31"/>
      <c r="C407" s="31"/>
      <c r="D407" s="32"/>
      <c r="E407" s="32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2"/>
      <c r="S407" s="2"/>
    </row>
    <row r="408" spans="1:19" s="3" customFormat="1" ht="16.5" hidden="1" customHeight="1">
      <c r="A408" s="31"/>
      <c r="B408" s="31"/>
      <c r="C408" s="31"/>
      <c r="D408" s="32"/>
      <c r="E408" s="32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2"/>
      <c r="S408" s="2"/>
    </row>
    <row r="409" spans="1:19" s="3" customFormat="1" ht="16.5" hidden="1" customHeight="1">
      <c r="A409" s="31"/>
      <c r="B409" s="31"/>
      <c r="C409" s="31"/>
      <c r="D409" s="32"/>
      <c r="E409" s="32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2"/>
      <c r="S409" s="2"/>
    </row>
    <row r="410" spans="1:19" s="3" customFormat="1" ht="16.5" hidden="1" customHeight="1">
      <c r="A410" s="31"/>
      <c r="B410" s="31"/>
      <c r="C410" s="31"/>
      <c r="D410" s="32"/>
      <c r="E410" s="32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2"/>
      <c r="S410" s="2"/>
    </row>
    <row r="411" spans="1:19" s="3" customFormat="1" ht="16.5" hidden="1" customHeight="1">
      <c r="A411" s="31"/>
      <c r="B411" s="31"/>
      <c r="C411" s="31"/>
      <c r="D411" s="32"/>
      <c r="E411" s="32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2"/>
      <c r="S411" s="2"/>
    </row>
    <row r="412" spans="1:19" s="3" customFormat="1" ht="16.5" hidden="1" customHeight="1">
      <c r="A412" s="31"/>
      <c r="B412" s="31"/>
      <c r="C412" s="31"/>
      <c r="D412" s="32"/>
      <c r="E412" s="32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2"/>
      <c r="S412" s="2"/>
    </row>
    <row r="413" spans="1:19" s="3" customFormat="1" ht="16.5" hidden="1" customHeight="1">
      <c r="A413" s="31"/>
      <c r="B413" s="31"/>
      <c r="C413" s="31"/>
      <c r="D413" s="32"/>
      <c r="E413" s="32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2"/>
      <c r="S413" s="2"/>
    </row>
    <row r="414" spans="1:19" s="3" customFormat="1" ht="16.5" hidden="1" customHeight="1">
      <c r="A414" s="31"/>
      <c r="B414" s="31"/>
      <c r="C414" s="31"/>
      <c r="D414" s="32"/>
      <c r="E414" s="32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2"/>
      <c r="S414" s="2"/>
    </row>
    <row r="415" spans="1:19" s="3" customFormat="1" ht="16.5" hidden="1" customHeight="1">
      <c r="A415" s="31"/>
      <c r="B415" s="31"/>
      <c r="C415" s="31"/>
      <c r="D415" s="32"/>
      <c r="E415" s="32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2"/>
      <c r="S415" s="2"/>
    </row>
    <row r="416" spans="1:19" s="3" customFormat="1" ht="16.5" hidden="1" customHeight="1">
      <c r="A416" s="31"/>
      <c r="B416" s="31"/>
      <c r="C416" s="31"/>
      <c r="D416" s="32"/>
      <c r="E416" s="32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2"/>
      <c r="S416" s="2"/>
    </row>
    <row r="417" spans="1:19" s="3" customFormat="1" ht="16.5" hidden="1" customHeight="1">
      <c r="A417" s="31"/>
      <c r="B417" s="31"/>
      <c r="C417" s="31"/>
      <c r="D417" s="32"/>
      <c r="E417" s="32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2"/>
      <c r="S417" s="2"/>
    </row>
    <row r="418" spans="1:19" s="3" customFormat="1" ht="16.5" hidden="1" customHeight="1">
      <c r="A418" s="31"/>
      <c r="B418" s="31"/>
      <c r="C418" s="31"/>
      <c r="D418" s="32"/>
      <c r="E418" s="32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2"/>
      <c r="S418" s="2"/>
    </row>
    <row r="419" spans="1:19" s="3" customFormat="1" ht="16.5" hidden="1" customHeight="1">
      <c r="A419" s="31"/>
      <c r="B419" s="31"/>
      <c r="C419" s="31"/>
      <c r="D419" s="32"/>
      <c r="E419" s="32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2"/>
      <c r="S419" s="2"/>
    </row>
    <row r="420" spans="1:19" s="3" customFormat="1" ht="16.5" hidden="1" customHeight="1">
      <c r="A420" s="31"/>
      <c r="B420" s="31"/>
      <c r="C420" s="31"/>
      <c r="D420" s="32"/>
      <c r="E420" s="32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2"/>
      <c r="S420" s="2"/>
    </row>
    <row r="421" spans="1:19" s="3" customFormat="1" ht="16.5" hidden="1" customHeight="1">
      <c r="A421" s="31"/>
      <c r="B421" s="31"/>
      <c r="C421" s="31"/>
      <c r="D421" s="32"/>
      <c r="E421" s="32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2"/>
      <c r="S421" s="2"/>
    </row>
    <row r="422" spans="1:19" s="3" customFormat="1" ht="16.5" hidden="1" customHeight="1">
      <c r="A422" s="31"/>
      <c r="B422" s="31"/>
      <c r="C422" s="31"/>
      <c r="D422" s="32"/>
      <c r="E422" s="32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2"/>
      <c r="S422" s="2"/>
    </row>
    <row r="423" spans="1:19" s="3" customFormat="1" ht="16.5" hidden="1" customHeight="1">
      <c r="A423" s="31"/>
      <c r="B423" s="31"/>
      <c r="C423" s="31"/>
      <c r="D423" s="32"/>
      <c r="E423" s="32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2"/>
      <c r="S423" s="2"/>
    </row>
    <row r="424" spans="1:19" s="3" customFormat="1" ht="16.5" hidden="1" customHeight="1">
      <c r="A424" s="31"/>
      <c r="B424" s="31"/>
      <c r="C424" s="31"/>
      <c r="D424" s="32"/>
      <c r="E424" s="32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2"/>
      <c r="S424" s="2"/>
    </row>
    <row r="425" spans="1:19" s="3" customFormat="1" ht="16.5" hidden="1" customHeight="1">
      <c r="A425" s="31"/>
      <c r="B425" s="31"/>
      <c r="C425" s="31"/>
      <c r="D425" s="32"/>
      <c r="E425" s="32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2"/>
      <c r="S425" s="2"/>
    </row>
    <row r="426" spans="1:19" s="3" customFormat="1" ht="16.5" hidden="1" customHeight="1">
      <c r="A426" s="31"/>
      <c r="B426" s="31"/>
      <c r="C426" s="31"/>
      <c r="D426" s="32"/>
      <c r="E426" s="32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2"/>
      <c r="S426" s="2"/>
    </row>
    <row r="427" spans="1:19" s="3" customFormat="1" ht="16.5" hidden="1" customHeight="1">
      <c r="A427" s="31"/>
      <c r="B427" s="31"/>
      <c r="C427" s="31"/>
      <c r="D427" s="32"/>
      <c r="E427" s="32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2"/>
      <c r="S427" s="2"/>
    </row>
    <row r="428" spans="1:19" s="3" customFormat="1" ht="16.5" hidden="1" customHeight="1">
      <c r="A428" s="31"/>
      <c r="B428" s="31"/>
      <c r="C428" s="31"/>
      <c r="D428" s="32"/>
      <c r="E428" s="32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2"/>
      <c r="S428" s="2"/>
    </row>
    <row r="429" spans="1:19" s="3" customFormat="1" ht="16.5" hidden="1" customHeight="1">
      <c r="A429" s="31"/>
      <c r="B429" s="31"/>
      <c r="C429" s="31"/>
      <c r="D429" s="32"/>
      <c r="E429" s="32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2"/>
      <c r="S429" s="2"/>
    </row>
    <row r="430" spans="1:19" s="3" customFormat="1" ht="16.5" hidden="1" customHeight="1">
      <c r="A430" s="31"/>
      <c r="B430" s="31"/>
      <c r="C430" s="31"/>
      <c r="D430" s="32"/>
      <c r="E430" s="32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2"/>
      <c r="S430" s="2"/>
    </row>
    <row r="431" spans="1:19" s="3" customFormat="1" ht="16.5" hidden="1" customHeight="1">
      <c r="A431" s="31"/>
      <c r="B431" s="31"/>
      <c r="C431" s="31"/>
      <c r="D431" s="32"/>
      <c r="E431" s="32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2"/>
      <c r="S431" s="2"/>
    </row>
    <row r="432" spans="1:19" s="3" customFormat="1" ht="16.5" hidden="1" customHeight="1">
      <c r="A432" s="31"/>
      <c r="B432" s="31"/>
      <c r="C432" s="31"/>
      <c r="D432" s="32"/>
      <c r="E432" s="32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2"/>
      <c r="S432" s="2"/>
    </row>
    <row r="433" spans="1:19" s="3" customFormat="1" ht="16.5" hidden="1" customHeight="1">
      <c r="A433" s="31"/>
      <c r="B433" s="31"/>
      <c r="C433" s="31"/>
      <c r="D433" s="32"/>
      <c r="E433" s="32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2"/>
      <c r="S433" s="2"/>
    </row>
    <row r="434" spans="1:19" s="3" customFormat="1" ht="16.5" hidden="1" customHeight="1">
      <c r="A434" s="31"/>
      <c r="B434" s="31"/>
      <c r="C434" s="31"/>
      <c r="D434" s="32"/>
      <c r="E434" s="32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2"/>
      <c r="S434" s="2"/>
    </row>
    <row r="435" spans="1:19" s="3" customFormat="1" ht="16.5" hidden="1" customHeight="1">
      <c r="A435" s="31"/>
      <c r="B435" s="31"/>
      <c r="C435" s="31"/>
      <c r="D435" s="32"/>
      <c r="E435" s="32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2"/>
      <c r="S435" s="2"/>
    </row>
    <row r="436" spans="1:19" s="3" customFormat="1" ht="16.5" hidden="1" customHeight="1">
      <c r="A436" s="31"/>
      <c r="B436" s="31"/>
      <c r="C436" s="31"/>
      <c r="D436" s="32"/>
      <c r="E436" s="32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2"/>
      <c r="S436" s="2"/>
    </row>
    <row r="437" spans="1:19" s="3" customFormat="1" ht="16.5" hidden="1" customHeight="1">
      <c r="A437" s="31"/>
      <c r="B437" s="31"/>
      <c r="C437" s="31"/>
      <c r="D437" s="32"/>
      <c r="E437" s="32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2"/>
      <c r="S437" s="2"/>
    </row>
    <row r="438" spans="1:19" s="3" customFormat="1" ht="16.5" hidden="1" customHeight="1">
      <c r="A438" s="31"/>
      <c r="B438" s="31"/>
      <c r="C438" s="31"/>
      <c r="D438" s="32"/>
      <c r="E438" s="32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2"/>
      <c r="S438" s="2"/>
    </row>
    <row r="439" spans="1:19" s="3" customFormat="1" ht="16.5" hidden="1" customHeight="1">
      <c r="A439" s="31"/>
      <c r="B439" s="31"/>
      <c r="C439" s="31"/>
      <c r="D439" s="32"/>
      <c r="E439" s="32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2"/>
      <c r="S439" s="2"/>
    </row>
    <row r="440" spans="1:19" s="3" customFormat="1" ht="16.5" hidden="1" customHeight="1">
      <c r="A440" s="31"/>
      <c r="B440" s="31"/>
      <c r="C440" s="31"/>
      <c r="D440" s="32"/>
      <c r="E440" s="32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2"/>
      <c r="S440" s="2"/>
    </row>
    <row r="441" spans="1:19" s="3" customFormat="1" ht="16.5" hidden="1" customHeight="1">
      <c r="A441" s="31"/>
      <c r="B441" s="31"/>
      <c r="C441" s="31"/>
      <c r="D441" s="32"/>
      <c r="E441" s="32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2"/>
      <c r="S441" s="2"/>
    </row>
    <row r="442" spans="1:19" s="3" customFormat="1" ht="16.5" hidden="1" customHeight="1">
      <c r="A442" s="31"/>
      <c r="B442" s="31"/>
      <c r="C442" s="31"/>
      <c r="D442" s="32"/>
      <c r="E442" s="32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2"/>
      <c r="S442" s="2"/>
    </row>
    <row r="443" spans="1:19" s="3" customFormat="1" ht="16.5" hidden="1" customHeight="1">
      <c r="A443" s="31"/>
      <c r="B443" s="31"/>
      <c r="C443" s="31"/>
      <c r="D443" s="32"/>
      <c r="E443" s="32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2"/>
      <c r="S443" s="2"/>
    </row>
    <row r="444" spans="1:19" s="3" customFormat="1" ht="16.5" hidden="1" customHeight="1">
      <c r="A444" s="31"/>
      <c r="B444" s="31"/>
      <c r="C444" s="31"/>
      <c r="D444" s="32"/>
      <c r="E444" s="32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2"/>
      <c r="S444" s="2"/>
    </row>
    <row r="445" spans="1:19" s="3" customFormat="1" ht="16.5" hidden="1" customHeight="1">
      <c r="A445" s="31"/>
      <c r="B445" s="31"/>
      <c r="C445" s="31"/>
      <c r="D445" s="32"/>
      <c r="E445" s="32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2"/>
      <c r="S445" s="2"/>
    </row>
    <row r="446" spans="1:19" s="3" customFormat="1" ht="16.5" hidden="1" customHeight="1">
      <c r="A446" s="31"/>
      <c r="B446" s="31"/>
      <c r="C446" s="31"/>
      <c r="D446" s="32"/>
      <c r="E446" s="32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2"/>
      <c r="S446" s="2"/>
    </row>
    <row r="447" spans="1:19" s="3" customFormat="1" ht="16.5" hidden="1" customHeight="1">
      <c r="A447" s="31"/>
      <c r="B447" s="31"/>
      <c r="C447" s="31"/>
      <c r="D447" s="32"/>
      <c r="E447" s="32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2"/>
      <c r="S447" s="2"/>
    </row>
    <row r="448" spans="1:19" s="3" customFormat="1" ht="16.5" hidden="1" customHeight="1">
      <c r="A448" s="31"/>
      <c r="B448" s="31"/>
      <c r="C448" s="31"/>
      <c r="D448" s="32"/>
      <c r="E448" s="32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2"/>
      <c r="S448" s="2"/>
    </row>
    <row r="449" spans="1:19" s="3" customFormat="1" ht="16.5" hidden="1" customHeight="1">
      <c r="A449" s="31"/>
      <c r="B449" s="31"/>
      <c r="C449" s="31"/>
      <c r="D449" s="32"/>
      <c r="E449" s="32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2"/>
      <c r="S449" s="2"/>
    </row>
    <row r="450" spans="1:19" s="3" customFormat="1" ht="16.5" hidden="1" customHeight="1">
      <c r="A450" s="31"/>
      <c r="B450" s="31"/>
      <c r="C450" s="31"/>
      <c r="D450" s="32"/>
      <c r="E450" s="32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2"/>
      <c r="S450" s="2"/>
    </row>
    <row r="451" spans="1:19" s="3" customFormat="1" ht="16.5" hidden="1" customHeight="1">
      <c r="A451" s="31"/>
      <c r="B451" s="31"/>
      <c r="C451" s="31"/>
      <c r="D451" s="32"/>
      <c r="E451" s="32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2"/>
      <c r="S451" s="2"/>
    </row>
    <row r="452" spans="1:19" s="3" customFormat="1" ht="16.5" hidden="1" customHeight="1">
      <c r="A452" s="31"/>
      <c r="B452" s="31"/>
      <c r="C452" s="31"/>
      <c r="D452" s="32"/>
      <c r="E452" s="32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2"/>
      <c r="S452" s="2"/>
    </row>
    <row r="453" spans="1:19" s="3" customFormat="1" ht="16.5" hidden="1" customHeight="1">
      <c r="A453" s="31"/>
      <c r="B453" s="31"/>
      <c r="C453" s="31"/>
      <c r="D453" s="32"/>
      <c r="E453" s="32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2"/>
      <c r="S453" s="2"/>
    </row>
    <row r="454" spans="1:19" s="3" customFormat="1" ht="16.5" hidden="1" customHeight="1">
      <c r="A454" s="31"/>
      <c r="B454" s="31"/>
      <c r="C454" s="31"/>
      <c r="D454" s="32"/>
      <c r="E454" s="32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2"/>
      <c r="S454" s="2"/>
    </row>
    <row r="455" spans="1:19" s="3" customFormat="1" ht="16.5" hidden="1" customHeight="1">
      <c r="A455" s="31"/>
      <c r="B455" s="31"/>
      <c r="C455" s="31"/>
      <c r="D455" s="32"/>
      <c r="E455" s="32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2"/>
      <c r="S455" s="2"/>
    </row>
    <row r="456" spans="1:19" s="3" customFormat="1" ht="16.5" hidden="1" customHeight="1">
      <c r="A456" s="31"/>
      <c r="B456" s="31"/>
      <c r="C456" s="31"/>
      <c r="D456" s="32"/>
      <c r="E456" s="32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2"/>
      <c r="S456" s="2"/>
    </row>
    <row r="457" spans="1:19" s="3" customFormat="1" ht="16.5" hidden="1" customHeight="1">
      <c r="A457" s="31"/>
      <c r="B457" s="31"/>
      <c r="C457" s="31"/>
      <c r="D457" s="32"/>
      <c r="E457" s="32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2"/>
      <c r="S457" s="2"/>
    </row>
    <row r="458" spans="1:19" s="3" customFormat="1" ht="16.5" hidden="1" customHeight="1">
      <c r="A458" s="31"/>
      <c r="B458" s="31"/>
      <c r="C458" s="31"/>
      <c r="D458" s="32"/>
      <c r="E458" s="32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2"/>
      <c r="S458" s="2"/>
    </row>
    <row r="459" spans="1:19" s="3" customFormat="1" ht="16.5" hidden="1" customHeight="1">
      <c r="A459" s="31"/>
      <c r="B459" s="31"/>
      <c r="C459" s="31"/>
      <c r="D459" s="32"/>
      <c r="E459" s="32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2"/>
      <c r="S459" s="2"/>
    </row>
    <row r="460" spans="1:19" s="3" customFormat="1" ht="16.5" hidden="1" customHeight="1">
      <c r="A460" s="31"/>
      <c r="B460" s="31"/>
      <c r="C460" s="31"/>
      <c r="D460" s="32"/>
      <c r="E460" s="32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2"/>
      <c r="S460" s="2"/>
    </row>
    <row r="461" spans="1:19" s="3" customFormat="1" ht="16.5" hidden="1" customHeight="1">
      <c r="A461" s="31"/>
      <c r="B461" s="31"/>
      <c r="C461" s="31"/>
      <c r="D461" s="32"/>
      <c r="E461" s="32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2"/>
      <c r="S461" s="2"/>
    </row>
    <row r="462" spans="1:19" s="3" customFormat="1" ht="16.5" hidden="1" customHeight="1">
      <c r="A462" s="31"/>
      <c r="B462" s="31"/>
      <c r="C462" s="31"/>
      <c r="D462" s="32"/>
      <c r="E462" s="32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2"/>
      <c r="S462" s="2"/>
    </row>
    <row r="463" spans="1:19" s="3" customFormat="1" ht="16.5" hidden="1" customHeight="1">
      <c r="A463" s="31"/>
      <c r="B463" s="31"/>
      <c r="C463" s="31"/>
      <c r="D463" s="32"/>
      <c r="E463" s="32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2"/>
      <c r="S463" s="2"/>
    </row>
    <row r="464" spans="1:19" s="3" customFormat="1" ht="16.5" hidden="1" customHeight="1">
      <c r="A464" s="31"/>
      <c r="B464" s="31"/>
      <c r="C464" s="31"/>
      <c r="D464" s="32"/>
      <c r="E464" s="32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2"/>
      <c r="S464" s="2"/>
    </row>
    <row r="465" spans="1:19" s="3" customFormat="1" ht="16.5" hidden="1" customHeight="1">
      <c r="A465" s="31"/>
      <c r="B465" s="31"/>
      <c r="C465" s="31"/>
      <c r="D465" s="32"/>
      <c r="E465" s="32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2"/>
      <c r="S465" s="2"/>
    </row>
    <row r="466" spans="1:19" s="3" customFormat="1" ht="16.5" hidden="1" customHeight="1">
      <c r="A466" s="31"/>
      <c r="B466" s="31"/>
      <c r="C466" s="31"/>
      <c r="D466" s="32"/>
      <c r="E466" s="32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2"/>
      <c r="S466" s="2"/>
    </row>
    <row r="467" spans="1:19" s="3" customFormat="1" ht="16.5" hidden="1" customHeight="1">
      <c r="A467" s="31"/>
      <c r="B467" s="31"/>
      <c r="C467" s="31"/>
      <c r="D467" s="32"/>
      <c r="E467" s="32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2"/>
      <c r="S467" s="2"/>
    </row>
    <row r="468" spans="1:19" s="3" customFormat="1" ht="16.5" hidden="1" customHeight="1">
      <c r="A468" s="31"/>
      <c r="B468" s="31"/>
      <c r="C468" s="31"/>
      <c r="D468" s="32"/>
      <c r="E468" s="32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2"/>
      <c r="S468" s="2"/>
    </row>
    <row r="469" spans="1:19" s="3" customFormat="1" ht="16.5" hidden="1" customHeight="1">
      <c r="A469" s="31"/>
      <c r="B469" s="31"/>
      <c r="C469" s="31"/>
      <c r="D469" s="32"/>
      <c r="E469" s="32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2"/>
      <c r="S469" s="2"/>
    </row>
    <row r="470" spans="1:19" s="3" customFormat="1" ht="16.5" hidden="1" customHeight="1">
      <c r="A470" s="31"/>
      <c r="B470" s="31"/>
      <c r="C470" s="31"/>
      <c r="D470" s="32"/>
      <c r="E470" s="32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2"/>
      <c r="S470" s="2"/>
    </row>
    <row r="471" spans="1:19" s="3" customFormat="1" ht="16.5" hidden="1" customHeight="1">
      <c r="A471" s="31"/>
      <c r="B471" s="31"/>
      <c r="C471" s="31"/>
      <c r="D471" s="32"/>
      <c r="E471" s="32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2"/>
      <c r="S471" s="2"/>
    </row>
    <row r="472" spans="1:19" s="3" customFormat="1" ht="16.5" hidden="1" customHeight="1">
      <c r="A472" s="31"/>
      <c r="B472" s="31"/>
      <c r="C472" s="31"/>
      <c r="D472" s="32"/>
      <c r="E472" s="32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2"/>
      <c r="S472" s="2"/>
    </row>
    <row r="473" spans="1:19" s="3" customFormat="1" ht="16.5" hidden="1" customHeight="1">
      <c r="A473" s="31"/>
      <c r="B473" s="31"/>
      <c r="C473" s="31"/>
      <c r="D473" s="32"/>
      <c r="E473" s="32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2"/>
      <c r="S473" s="2"/>
    </row>
    <row r="474" spans="1:19" s="3" customFormat="1" ht="16.5" hidden="1" customHeight="1">
      <c r="A474" s="31"/>
      <c r="B474" s="31"/>
      <c r="C474" s="31"/>
      <c r="D474" s="32"/>
      <c r="E474" s="32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2"/>
      <c r="S474" s="2"/>
    </row>
    <row r="475" spans="1:19" s="3" customFormat="1" ht="16.5" hidden="1" customHeight="1">
      <c r="A475" s="31"/>
      <c r="B475" s="31"/>
      <c r="C475" s="31"/>
      <c r="D475" s="32"/>
      <c r="E475" s="32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2"/>
      <c r="S475" s="2"/>
    </row>
    <row r="476" spans="1:19" s="3" customFormat="1" ht="16.5" hidden="1" customHeight="1">
      <c r="A476" s="31"/>
      <c r="B476" s="31"/>
      <c r="C476" s="31"/>
      <c r="D476" s="32"/>
      <c r="E476" s="32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2"/>
      <c r="S476" s="2"/>
    </row>
    <row r="477" spans="1:19" s="3" customFormat="1" ht="16.5" hidden="1" customHeight="1">
      <c r="A477" s="31"/>
      <c r="B477" s="31"/>
      <c r="C477" s="31"/>
      <c r="D477" s="32"/>
      <c r="E477" s="32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2"/>
      <c r="S477" s="2"/>
    </row>
    <row r="478" spans="1:19" s="3" customFormat="1" ht="16.5" hidden="1" customHeight="1">
      <c r="A478" s="31"/>
      <c r="B478" s="31"/>
      <c r="C478" s="31"/>
      <c r="D478" s="32"/>
      <c r="E478" s="32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2"/>
      <c r="S478" s="2"/>
    </row>
    <row r="479" spans="1:19" s="3" customFormat="1" ht="16.5" hidden="1" customHeight="1">
      <c r="A479" s="31"/>
      <c r="B479" s="31"/>
      <c r="C479" s="31"/>
      <c r="D479" s="32"/>
      <c r="E479" s="32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2"/>
      <c r="S479" s="2"/>
    </row>
    <row r="480" spans="1:19" s="3" customFormat="1" ht="16.5" hidden="1" customHeight="1">
      <c r="A480" s="31"/>
      <c r="B480" s="31"/>
      <c r="C480" s="31"/>
      <c r="D480" s="32"/>
      <c r="E480" s="32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2"/>
      <c r="S480" s="2"/>
    </row>
    <row r="481" spans="1:19" s="3" customFormat="1" ht="16.5" hidden="1" customHeight="1">
      <c r="A481" s="31"/>
      <c r="B481" s="31"/>
      <c r="C481" s="31"/>
      <c r="D481" s="32"/>
      <c r="E481" s="32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2"/>
      <c r="S481" s="2"/>
    </row>
    <row r="482" spans="1:19" s="3" customFormat="1" ht="16.5" hidden="1" customHeight="1">
      <c r="A482" s="31"/>
      <c r="B482" s="31"/>
      <c r="C482" s="31"/>
      <c r="D482" s="32"/>
      <c r="E482" s="32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2"/>
      <c r="S482" s="2"/>
    </row>
    <row r="483" spans="1:19" s="3" customFormat="1" ht="16.5" hidden="1" customHeight="1">
      <c r="A483" s="31"/>
      <c r="B483" s="31"/>
      <c r="C483" s="31"/>
      <c r="D483" s="32"/>
      <c r="E483" s="32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2"/>
      <c r="S483" s="2"/>
    </row>
    <row r="484" spans="1:19" s="3" customFormat="1" ht="16.5" hidden="1" customHeight="1">
      <c r="A484" s="31"/>
      <c r="B484" s="31"/>
      <c r="C484" s="31"/>
      <c r="D484" s="32"/>
      <c r="E484" s="32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2"/>
      <c r="S484" s="2"/>
    </row>
    <row r="485" spans="1:19" s="3" customFormat="1" ht="16.5" hidden="1" customHeight="1">
      <c r="A485" s="31"/>
      <c r="B485" s="31"/>
      <c r="C485" s="31"/>
      <c r="D485" s="32"/>
      <c r="E485" s="32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2"/>
      <c r="S485" s="2"/>
    </row>
    <row r="486" spans="1:19" s="3" customFormat="1" ht="16.5" hidden="1" customHeight="1">
      <c r="A486" s="31"/>
      <c r="B486" s="31"/>
      <c r="C486" s="31"/>
      <c r="D486" s="32"/>
      <c r="E486" s="32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2"/>
      <c r="S486" s="2"/>
    </row>
    <row r="487" spans="1:19" s="3" customFormat="1" ht="16.5" hidden="1" customHeight="1">
      <c r="A487" s="31"/>
      <c r="B487" s="31"/>
      <c r="C487" s="31"/>
      <c r="D487" s="32"/>
      <c r="E487" s="32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2"/>
      <c r="S487" s="2"/>
    </row>
    <row r="488" spans="1:19" s="3" customFormat="1" ht="16.5" hidden="1" customHeight="1">
      <c r="A488" s="31"/>
      <c r="B488" s="31"/>
      <c r="C488" s="31"/>
      <c r="D488" s="32"/>
      <c r="E488" s="32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2"/>
      <c r="S488" s="2"/>
    </row>
    <row r="489" spans="1:19" s="3" customFormat="1" ht="16.5" hidden="1" customHeight="1">
      <c r="A489" s="31"/>
      <c r="B489" s="31"/>
      <c r="C489" s="31"/>
      <c r="D489" s="32"/>
      <c r="E489" s="32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2"/>
      <c r="S489" s="2"/>
    </row>
    <row r="490" spans="1:19" s="3" customFormat="1" ht="16.5" hidden="1" customHeight="1">
      <c r="A490" s="31"/>
      <c r="B490" s="31"/>
      <c r="C490" s="31"/>
      <c r="D490" s="32"/>
      <c r="E490" s="32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2"/>
      <c r="S490" s="2"/>
    </row>
    <row r="491" spans="1:19" s="3" customFormat="1" ht="16.5" hidden="1" customHeight="1">
      <c r="A491" s="31"/>
      <c r="B491" s="31"/>
      <c r="C491" s="31"/>
      <c r="D491" s="32"/>
      <c r="E491" s="32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2"/>
      <c r="S491" s="2"/>
    </row>
    <row r="492" spans="1:19" s="3" customFormat="1" ht="16.5" hidden="1" customHeight="1">
      <c r="A492" s="31"/>
      <c r="B492" s="31"/>
      <c r="C492" s="31"/>
      <c r="D492" s="32"/>
      <c r="E492" s="32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2"/>
      <c r="S492" s="2"/>
    </row>
    <row r="493" spans="1:19" s="3" customFormat="1" ht="16.5" hidden="1" customHeight="1">
      <c r="A493" s="31"/>
      <c r="B493" s="31"/>
      <c r="C493" s="31"/>
      <c r="D493" s="32"/>
      <c r="E493" s="32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2"/>
      <c r="S493" s="2"/>
    </row>
    <row r="494" spans="1:19" s="3" customFormat="1" ht="16.5" hidden="1" customHeight="1">
      <c r="A494" s="31"/>
      <c r="B494" s="31"/>
      <c r="C494" s="31"/>
      <c r="D494" s="32"/>
      <c r="E494" s="32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2"/>
      <c r="S494" s="2"/>
    </row>
    <row r="495" spans="1:19" s="3" customFormat="1" ht="16.5" hidden="1" customHeight="1">
      <c r="A495" s="31"/>
      <c r="B495" s="31"/>
      <c r="C495" s="31"/>
      <c r="D495" s="32"/>
      <c r="E495" s="32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2"/>
      <c r="S495" s="2"/>
    </row>
    <row r="496" spans="1:19" s="3" customFormat="1" ht="16.5" hidden="1" customHeight="1">
      <c r="A496" s="31"/>
      <c r="B496" s="31"/>
      <c r="C496" s="31"/>
      <c r="D496" s="32"/>
      <c r="E496" s="32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2"/>
      <c r="S496" s="2"/>
    </row>
    <row r="497" spans="1:19" s="3" customFormat="1" ht="16.5" hidden="1" customHeight="1">
      <c r="A497" s="31"/>
      <c r="B497" s="31"/>
      <c r="C497" s="31"/>
      <c r="D497" s="32"/>
      <c r="E497" s="32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2"/>
      <c r="S497" s="2"/>
    </row>
    <row r="498" spans="1:19" s="3" customFormat="1" ht="16.5" hidden="1" customHeight="1">
      <c r="A498" s="31"/>
      <c r="B498" s="31"/>
      <c r="C498" s="31"/>
      <c r="D498" s="32"/>
      <c r="E498" s="32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2"/>
      <c r="S498" s="2"/>
    </row>
    <row r="499" spans="1:19" s="3" customFormat="1" ht="16.5" hidden="1" customHeight="1">
      <c r="A499" s="31"/>
      <c r="B499" s="31"/>
      <c r="C499" s="31"/>
      <c r="D499" s="32"/>
      <c r="E499" s="32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2"/>
      <c r="S499" s="2"/>
    </row>
    <row r="500" spans="1:19" s="3" customFormat="1" ht="16.5" hidden="1" customHeight="1">
      <c r="A500" s="31"/>
      <c r="B500" s="31"/>
      <c r="C500" s="31"/>
      <c r="D500" s="32"/>
      <c r="E500" s="32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2"/>
      <c r="S500" s="2"/>
    </row>
    <row r="501" spans="1:19" s="3" customFormat="1" ht="16.5" hidden="1" customHeight="1">
      <c r="A501" s="31"/>
      <c r="B501" s="31"/>
      <c r="C501" s="31"/>
      <c r="D501" s="32"/>
      <c r="E501" s="32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2"/>
      <c r="S501" s="2"/>
    </row>
    <row r="502" spans="1:19" s="3" customFormat="1" ht="16.5" hidden="1" customHeight="1">
      <c r="A502" s="31"/>
      <c r="B502" s="31"/>
      <c r="C502" s="31"/>
      <c r="D502" s="32"/>
      <c r="E502" s="32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2"/>
      <c r="S502" s="2"/>
    </row>
    <row r="503" spans="1:19" s="3" customFormat="1" ht="16.5" hidden="1" customHeight="1">
      <c r="A503" s="31"/>
      <c r="B503" s="31"/>
      <c r="C503" s="31"/>
      <c r="D503" s="32"/>
      <c r="E503" s="32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2"/>
      <c r="S503" s="2"/>
    </row>
    <row r="504" spans="1:19" s="3" customFormat="1" ht="16.5" hidden="1" customHeight="1">
      <c r="A504" s="31"/>
      <c r="B504" s="31"/>
      <c r="C504" s="31"/>
      <c r="D504" s="32"/>
      <c r="E504" s="32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2"/>
      <c r="S504" s="2"/>
    </row>
    <row r="505" spans="1:19" s="3" customFormat="1" ht="16.5" hidden="1" customHeight="1">
      <c r="A505" s="31"/>
      <c r="B505" s="31"/>
      <c r="C505" s="31"/>
      <c r="D505" s="32"/>
      <c r="E505" s="32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2"/>
      <c r="S505" s="2"/>
    </row>
    <row r="506" spans="1:19" s="3" customFormat="1" ht="16.5" hidden="1" customHeight="1">
      <c r="A506" s="31"/>
      <c r="B506" s="31"/>
      <c r="C506" s="31"/>
      <c r="D506" s="32"/>
      <c r="E506" s="32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2"/>
      <c r="S506" s="2"/>
    </row>
    <row r="507" spans="1:19" s="3" customFormat="1" ht="16.5" hidden="1" customHeight="1">
      <c r="A507" s="31"/>
      <c r="B507" s="31"/>
      <c r="C507" s="31"/>
      <c r="D507" s="32"/>
      <c r="E507" s="32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2"/>
      <c r="S507" s="2"/>
    </row>
    <row r="508" spans="1:19" s="3" customFormat="1" ht="16.5" hidden="1" customHeight="1">
      <c r="A508" s="31"/>
      <c r="B508" s="31"/>
      <c r="C508" s="31"/>
      <c r="D508" s="32"/>
      <c r="E508" s="32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2"/>
      <c r="S508" s="2"/>
    </row>
    <row r="509" spans="1:19" s="3" customFormat="1" ht="16.5" hidden="1" customHeight="1">
      <c r="A509" s="31"/>
      <c r="B509" s="31"/>
      <c r="C509" s="31"/>
      <c r="D509" s="32"/>
      <c r="E509" s="32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2"/>
      <c r="S509" s="2"/>
    </row>
    <row r="510" spans="1:19" s="3" customFormat="1" ht="16.5" hidden="1" customHeight="1">
      <c r="A510" s="31"/>
      <c r="B510" s="31"/>
      <c r="C510" s="31"/>
      <c r="D510" s="32"/>
      <c r="E510" s="32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2"/>
      <c r="S510" s="2"/>
    </row>
    <row r="511" spans="1:19" s="3" customFormat="1" ht="16.5" hidden="1" customHeight="1">
      <c r="A511" s="31"/>
      <c r="B511" s="31"/>
      <c r="C511" s="31"/>
      <c r="D511" s="32"/>
      <c r="E511" s="32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2"/>
      <c r="S511" s="2"/>
    </row>
    <row r="512" spans="1:19" s="3" customFormat="1" ht="16.5" hidden="1" customHeight="1">
      <c r="A512" s="31"/>
      <c r="B512" s="31"/>
      <c r="C512" s="31"/>
      <c r="D512" s="32"/>
      <c r="E512" s="32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2"/>
      <c r="S512" s="2"/>
    </row>
    <row r="513" spans="1:19" s="3" customFormat="1" ht="16.5" hidden="1" customHeight="1">
      <c r="A513" s="31"/>
      <c r="B513" s="31"/>
      <c r="C513" s="31"/>
      <c r="D513" s="32"/>
      <c r="E513" s="32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2"/>
      <c r="S513" s="2"/>
    </row>
    <row r="514" spans="1:19" s="3" customFormat="1" ht="16.5" hidden="1" customHeight="1">
      <c r="A514" s="31"/>
      <c r="B514" s="31"/>
      <c r="C514" s="31"/>
      <c r="D514" s="32"/>
      <c r="E514" s="32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2"/>
      <c r="S514" s="2"/>
    </row>
    <row r="515" spans="1:19" s="3" customFormat="1" ht="16.5" hidden="1" customHeight="1">
      <c r="A515" s="31"/>
      <c r="B515" s="31"/>
      <c r="C515" s="31"/>
      <c r="D515" s="32"/>
      <c r="E515" s="32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2"/>
      <c r="S515" s="2"/>
    </row>
    <row r="516" spans="1:19" s="3" customFormat="1" ht="16.5" hidden="1" customHeight="1">
      <c r="A516" s="31"/>
      <c r="B516" s="31"/>
      <c r="C516" s="31"/>
      <c r="D516" s="32"/>
      <c r="E516" s="32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2"/>
      <c r="S516" s="2"/>
    </row>
    <row r="517" spans="1:19" s="3" customFormat="1" ht="16.5" hidden="1" customHeight="1">
      <c r="A517" s="31"/>
      <c r="B517" s="31"/>
      <c r="C517" s="31"/>
      <c r="D517" s="32"/>
      <c r="E517" s="32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2"/>
      <c r="S517" s="2"/>
    </row>
    <row r="518" spans="1:19" s="3" customFormat="1" ht="16.5" hidden="1" customHeight="1">
      <c r="A518" s="31"/>
      <c r="B518" s="31"/>
      <c r="C518" s="31"/>
      <c r="D518" s="32"/>
      <c r="E518" s="32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2"/>
      <c r="S518" s="2"/>
    </row>
    <row r="519" spans="1:19" s="3" customFormat="1" ht="16.5" hidden="1" customHeight="1">
      <c r="A519" s="31"/>
      <c r="B519" s="31"/>
      <c r="C519" s="31"/>
      <c r="D519" s="32"/>
      <c r="E519" s="32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2"/>
      <c r="S519" s="2"/>
    </row>
    <row r="520" spans="1:19" s="3" customFormat="1" ht="16.5" hidden="1" customHeight="1">
      <c r="A520" s="31"/>
      <c r="B520" s="31"/>
      <c r="C520" s="31"/>
      <c r="D520" s="32"/>
      <c r="E520" s="32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2"/>
      <c r="S520" s="2"/>
    </row>
    <row r="521" spans="1:19" s="3" customFormat="1" ht="16.5" hidden="1" customHeight="1">
      <c r="A521" s="31"/>
      <c r="B521" s="31"/>
      <c r="C521" s="31"/>
      <c r="D521" s="32"/>
      <c r="E521" s="32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2"/>
      <c r="S521" s="2"/>
    </row>
    <row r="522" spans="1:19" s="3" customFormat="1" ht="16.5" hidden="1" customHeight="1">
      <c r="A522" s="31"/>
      <c r="B522" s="31"/>
      <c r="C522" s="31"/>
      <c r="D522" s="32"/>
      <c r="E522" s="32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2"/>
      <c r="S522" s="2"/>
    </row>
    <row r="523" spans="1:19" s="3" customFormat="1" ht="16.5" hidden="1" customHeight="1">
      <c r="A523" s="31"/>
      <c r="B523" s="31"/>
      <c r="C523" s="31"/>
      <c r="D523" s="32"/>
      <c r="E523" s="32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2"/>
      <c r="S523" s="2"/>
    </row>
    <row r="524" spans="1:19" s="3" customFormat="1" ht="16.5" hidden="1" customHeight="1">
      <c r="A524" s="31"/>
      <c r="B524" s="31"/>
      <c r="C524" s="31"/>
      <c r="D524" s="32"/>
      <c r="E524" s="32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2"/>
      <c r="S524" s="2"/>
    </row>
    <row r="525" spans="1:19" s="3" customFormat="1" ht="16.5" hidden="1" customHeight="1">
      <c r="A525" s="31"/>
      <c r="B525" s="31"/>
      <c r="C525" s="31"/>
      <c r="D525" s="32"/>
      <c r="E525" s="32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2"/>
      <c r="S525" s="2"/>
    </row>
    <row r="526" spans="1:19" s="3" customFormat="1" ht="16.5" hidden="1" customHeight="1">
      <c r="A526" s="31"/>
      <c r="B526" s="31"/>
      <c r="C526" s="31"/>
      <c r="D526" s="32"/>
      <c r="E526" s="32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2"/>
      <c r="S526" s="2"/>
    </row>
    <row r="527" spans="1:19" s="3" customFormat="1" ht="16.5" hidden="1" customHeight="1">
      <c r="A527" s="31"/>
      <c r="B527" s="31"/>
      <c r="C527" s="31"/>
      <c r="D527" s="32"/>
      <c r="E527" s="32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2"/>
      <c r="S527" s="2"/>
    </row>
    <row r="528" spans="1:19" s="3" customFormat="1" ht="16.5" hidden="1" customHeight="1">
      <c r="A528" s="31"/>
      <c r="B528" s="31"/>
      <c r="C528" s="31"/>
      <c r="D528" s="32"/>
      <c r="E528" s="32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2"/>
      <c r="S528" s="2"/>
    </row>
    <row r="529" spans="1:19" s="3" customFormat="1" ht="16.5" hidden="1" customHeight="1">
      <c r="A529" s="31"/>
      <c r="B529" s="31"/>
      <c r="C529" s="31"/>
      <c r="D529" s="32"/>
      <c r="E529" s="32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2"/>
      <c r="S529" s="2"/>
    </row>
    <row r="530" spans="1:19" s="3" customFormat="1" ht="16.5" hidden="1" customHeight="1">
      <c r="A530" s="31"/>
      <c r="B530" s="31"/>
      <c r="C530" s="31"/>
      <c r="D530" s="32"/>
      <c r="E530" s="32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2"/>
      <c r="S530" s="2"/>
    </row>
    <row r="531" spans="1:19" s="3" customFormat="1" ht="16.5" hidden="1" customHeight="1">
      <c r="A531" s="31"/>
      <c r="B531" s="31"/>
      <c r="C531" s="31"/>
      <c r="D531" s="32"/>
      <c r="E531" s="32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2"/>
      <c r="S531" s="2"/>
    </row>
    <row r="532" spans="1:19" s="3" customFormat="1" ht="16.5" hidden="1" customHeight="1">
      <c r="A532" s="31"/>
      <c r="B532" s="31"/>
      <c r="C532" s="31"/>
      <c r="D532" s="32"/>
      <c r="E532" s="32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2"/>
      <c r="S532" s="2"/>
    </row>
    <row r="533" spans="1:19" s="3" customFormat="1" ht="16.5" hidden="1" customHeight="1">
      <c r="A533" s="31"/>
      <c r="B533" s="31"/>
      <c r="C533" s="31"/>
      <c r="D533" s="32"/>
      <c r="E533" s="32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2"/>
      <c r="S533" s="2"/>
    </row>
    <row r="534" spans="1:19" s="3" customFormat="1" ht="16.5" hidden="1" customHeight="1">
      <c r="A534" s="31"/>
      <c r="B534" s="31"/>
      <c r="C534" s="31"/>
      <c r="D534" s="32"/>
      <c r="E534" s="32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2"/>
      <c r="S534" s="2"/>
    </row>
    <row r="535" spans="1:19" s="3" customFormat="1" ht="16.5" hidden="1" customHeight="1">
      <c r="A535" s="31"/>
      <c r="B535" s="31"/>
      <c r="C535" s="31"/>
      <c r="D535" s="32"/>
      <c r="E535" s="32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2"/>
      <c r="S535" s="2"/>
    </row>
    <row r="536" spans="1:19" s="3" customFormat="1" ht="16.5" hidden="1" customHeight="1">
      <c r="A536" s="31"/>
      <c r="B536" s="31"/>
      <c r="C536" s="31"/>
      <c r="D536" s="32"/>
      <c r="E536" s="32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2"/>
      <c r="S536" s="2"/>
    </row>
    <row r="537" spans="1:19" s="3" customFormat="1" ht="16.5" hidden="1" customHeight="1">
      <c r="A537" s="31"/>
      <c r="B537" s="31"/>
      <c r="C537" s="31"/>
      <c r="D537" s="32"/>
      <c r="E537" s="32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2"/>
      <c r="S537" s="2"/>
    </row>
    <row r="538" spans="1:19" s="3" customFormat="1" ht="16.5" hidden="1" customHeight="1">
      <c r="A538" s="31"/>
      <c r="B538" s="31"/>
      <c r="C538" s="31"/>
      <c r="D538" s="32"/>
      <c r="E538" s="32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2"/>
      <c r="S538" s="2"/>
    </row>
    <row r="539" spans="1:19" s="3" customFormat="1" ht="16.5" hidden="1" customHeight="1">
      <c r="A539" s="31"/>
      <c r="B539" s="31"/>
      <c r="C539" s="31"/>
      <c r="D539" s="32"/>
      <c r="E539" s="32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2"/>
      <c r="S539" s="2"/>
    </row>
    <row r="540" spans="1:19" s="3" customFormat="1" ht="16.5" hidden="1" customHeight="1">
      <c r="A540" s="31"/>
      <c r="B540" s="31"/>
      <c r="C540" s="31"/>
      <c r="D540" s="32"/>
      <c r="E540" s="32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2"/>
      <c r="S540" s="2"/>
    </row>
    <row r="541" spans="1:19" s="3" customFormat="1" ht="16.5" hidden="1" customHeight="1">
      <c r="A541" s="31"/>
      <c r="B541" s="31"/>
      <c r="C541" s="31"/>
      <c r="D541" s="32"/>
      <c r="E541" s="32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2"/>
      <c r="S541" s="2"/>
    </row>
    <row r="542" spans="1:19" s="3" customFormat="1" ht="16.5" hidden="1" customHeight="1">
      <c r="A542" s="31"/>
      <c r="B542" s="31"/>
      <c r="C542" s="31"/>
      <c r="D542" s="32"/>
      <c r="E542" s="32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2"/>
      <c r="S542" s="2"/>
    </row>
    <row r="543" spans="1:19" s="3" customFormat="1" ht="16.5" hidden="1" customHeight="1">
      <c r="A543" s="31"/>
      <c r="B543" s="31"/>
      <c r="C543" s="31"/>
      <c r="D543" s="32"/>
      <c r="E543" s="32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2"/>
      <c r="S543" s="2"/>
    </row>
    <row r="544" spans="1:19" s="3" customFormat="1" ht="16.5" hidden="1" customHeight="1">
      <c r="A544" s="31"/>
      <c r="B544" s="31"/>
      <c r="C544" s="31"/>
      <c r="D544" s="32"/>
      <c r="E544" s="32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2"/>
      <c r="S544" s="2"/>
    </row>
    <row r="545" spans="1:19" s="3" customFormat="1" ht="16.5" hidden="1" customHeight="1">
      <c r="A545" s="31"/>
      <c r="B545" s="31"/>
      <c r="C545" s="31"/>
      <c r="D545" s="32"/>
      <c r="E545" s="32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2"/>
      <c r="S545" s="2"/>
    </row>
    <row r="546" spans="1:19" s="3" customFormat="1" ht="16.5" hidden="1" customHeight="1">
      <c r="A546" s="31"/>
      <c r="B546" s="31"/>
      <c r="C546" s="31"/>
      <c r="D546" s="32"/>
      <c r="E546" s="32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2"/>
      <c r="S546" s="2"/>
    </row>
    <row r="547" spans="1:19" s="3" customFormat="1" ht="16.5" hidden="1" customHeight="1">
      <c r="A547" s="31"/>
      <c r="B547" s="31"/>
      <c r="C547" s="31"/>
      <c r="D547" s="32"/>
      <c r="E547" s="32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2"/>
      <c r="S547" s="2"/>
    </row>
    <row r="548" spans="1:19" s="3" customFormat="1" ht="16.5" hidden="1" customHeight="1">
      <c r="A548" s="31"/>
      <c r="B548" s="31"/>
      <c r="C548" s="31"/>
      <c r="D548" s="32"/>
      <c r="E548" s="32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2"/>
      <c r="S548" s="2"/>
    </row>
    <row r="549" spans="1:19" s="3" customFormat="1" ht="16.5" hidden="1" customHeight="1">
      <c r="A549" s="31"/>
      <c r="B549" s="31"/>
      <c r="C549" s="31"/>
      <c r="D549" s="32"/>
      <c r="E549" s="32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2"/>
      <c r="S549" s="2"/>
    </row>
    <row r="550" spans="1:19" s="3" customFormat="1" ht="16.5" hidden="1" customHeight="1">
      <c r="A550" s="31"/>
      <c r="B550" s="31"/>
      <c r="C550" s="31"/>
      <c r="D550" s="32"/>
      <c r="E550" s="32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2"/>
      <c r="S550" s="2"/>
    </row>
    <row r="551" spans="1:19" s="3" customFormat="1" ht="16.5" hidden="1" customHeight="1">
      <c r="A551" s="31"/>
      <c r="B551" s="31"/>
      <c r="C551" s="31"/>
      <c r="D551" s="32"/>
      <c r="E551" s="32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2"/>
      <c r="S551" s="2"/>
    </row>
    <row r="552" spans="1:19" s="3" customFormat="1" ht="16.5" hidden="1" customHeight="1">
      <c r="A552" s="31"/>
      <c r="B552" s="31"/>
      <c r="C552" s="31"/>
      <c r="D552" s="32"/>
      <c r="E552" s="32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2"/>
      <c r="S552" s="2"/>
    </row>
    <row r="553" spans="1:19" s="3" customFormat="1" ht="16.5" hidden="1" customHeight="1">
      <c r="A553" s="31"/>
      <c r="B553" s="31"/>
      <c r="C553" s="31"/>
      <c r="D553" s="32"/>
      <c r="E553" s="32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2"/>
      <c r="S553" s="2"/>
    </row>
    <row r="554" spans="1:19" s="3" customFormat="1" ht="16.5" hidden="1" customHeight="1">
      <c r="A554" s="31"/>
      <c r="B554" s="31"/>
      <c r="C554" s="31"/>
      <c r="D554" s="32"/>
      <c r="E554" s="32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2"/>
      <c r="S554" s="2"/>
    </row>
    <row r="555" spans="1:19" s="3" customFormat="1" ht="16.5" hidden="1" customHeight="1">
      <c r="A555" s="31"/>
      <c r="B555" s="31"/>
      <c r="C555" s="31"/>
      <c r="D555" s="32"/>
      <c r="E555" s="32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2"/>
      <c r="S555" s="2"/>
    </row>
    <row r="556" spans="1:19" s="3" customFormat="1" ht="16.5" hidden="1" customHeight="1">
      <c r="A556" s="31"/>
      <c r="B556" s="31"/>
      <c r="C556" s="31"/>
      <c r="D556" s="32"/>
      <c r="E556" s="32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2"/>
      <c r="S556" s="2"/>
    </row>
    <row r="557" spans="1:19" s="3" customFormat="1" ht="16.5" hidden="1" customHeight="1">
      <c r="A557" s="31"/>
      <c r="B557" s="31"/>
      <c r="C557" s="31"/>
      <c r="D557" s="32"/>
      <c r="E557" s="32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2"/>
      <c r="S557" s="2"/>
    </row>
    <row r="558" spans="1:19" s="3" customFormat="1" ht="16.5" hidden="1" customHeight="1">
      <c r="A558" s="31"/>
      <c r="B558" s="31"/>
      <c r="C558" s="31"/>
      <c r="D558" s="32"/>
      <c r="E558" s="32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2"/>
      <c r="S558" s="2"/>
    </row>
    <row r="559" spans="1:19" s="3" customFormat="1" ht="16.5" hidden="1" customHeight="1">
      <c r="A559" s="31"/>
      <c r="B559" s="31"/>
      <c r="C559" s="31"/>
      <c r="D559" s="32"/>
      <c r="E559" s="32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2"/>
      <c r="S559" s="2"/>
    </row>
    <row r="560" spans="1:19" s="3" customFormat="1" ht="16.5" hidden="1" customHeight="1">
      <c r="A560" s="31"/>
      <c r="B560" s="31"/>
      <c r="C560" s="31"/>
      <c r="D560" s="32"/>
      <c r="E560" s="32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2"/>
      <c r="S560" s="2"/>
    </row>
    <row r="561" spans="1:19" s="3" customFormat="1" ht="16.5" hidden="1" customHeight="1">
      <c r="A561" s="31"/>
      <c r="B561" s="31"/>
      <c r="C561" s="31"/>
      <c r="D561" s="32"/>
      <c r="E561" s="32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2"/>
      <c r="S561" s="2"/>
    </row>
    <row r="562" spans="1:19" s="3" customFormat="1" ht="16.5" hidden="1" customHeight="1">
      <c r="A562" s="31"/>
      <c r="B562" s="31"/>
      <c r="C562" s="31"/>
      <c r="D562" s="32"/>
      <c r="E562" s="32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2"/>
      <c r="S562" s="2"/>
    </row>
    <row r="563" spans="1:19" s="3" customFormat="1" ht="16.5" hidden="1" customHeight="1">
      <c r="A563" s="31"/>
      <c r="B563" s="31"/>
      <c r="C563" s="31"/>
      <c r="D563" s="32"/>
      <c r="E563" s="32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2"/>
      <c r="S563" s="2"/>
    </row>
    <row r="564" spans="1:19" s="3" customFormat="1" ht="16.5" hidden="1" customHeight="1">
      <c r="A564" s="31"/>
      <c r="B564" s="31"/>
      <c r="C564" s="31"/>
      <c r="D564" s="32"/>
      <c r="E564" s="32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2"/>
      <c r="S564" s="2"/>
    </row>
    <row r="565" spans="1:19" s="3" customFormat="1" ht="16.5" hidden="1" customHeight="1">
      <c r="A565" s="31"/>
      <c r="B565" s="31"/>
      <c r="C565" s="31"/>
      <c r="D565" s="32"/>
      <c r="E565" s="32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2"/>
      <c r="S565" s="2"/>
    </row>
    <row r="566" spans="1:19" s="3" customFormat="1" ht="16.5" hidden="1" customHeight="1">
      <c r="A566" s="31"/>
      <c r="B566" s="31"/>
      <c r="C566" s="31"/>
      <c r="D566" s="32"/>
      <c r="E566" s="32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2"/>
      <c r="S566" s="2"/>
    </row>
    <row r="567" spans="1:19" s="3" customFormat="1" ht="16.5" hidden="1" customHeight="1">
      <c r="A567" s="31"/>
      <c r="B567" s="31"/>
      <c r="C567" s="31"/>
      <c r="D567" s="32"/>
      <c r="E567" s="32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2"/>
      <c r="S567" s="2"/>
    </row>
    <row r="568" spans="1:19" s="3" customFormat="1" ht="16.5" hidden="1" customHeight="1">
      <c r="A568" s="31"/>
      <c r="B568" s="31"/>
      <c r="C568" s="31"/>
      <c r="D568" s="32"/>
      <c r="E568" s="32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2"/>
      <c r="S568" s="2"/>
    </row>
    <row r="569" spans="1:19" s="3" customFormat="1" ht="16.5" hidden="1" customHeight="1">
      <c r="A569" s="31"/>
      <c r="B569" s="31"/>
      <c r="C569" s="31"/>
      <c r="D569" s="32"/>
      <c r="E569" s="32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2"/>
      <c r="S569" s="2"/>
    </row>
    <row r="570" spans="1:19" s="3" customFormat="1" ht="16.5" hidden="1" customHeight="1">
      <c r="A570" s="31"/>
      <c r="B570" s="31"/>
      <c r="C570" s="31"/>
      <c r="D570" s="32"/>
      <c r="E570" s="32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2"/>
      <c r="S570" s="2"/>
    </row>
    <row r="571" spans="1:19" s="3" customFormat="1" ht="16.5" hidden="1" customHeight="1">
      <c r="A571" s="31"/>
      <c r="B571" s="31"/>
      <c r="C571" s="31"/>
      <c r="D571" s="32"/>
      <c r="E571" s="32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2"/>
      <c r="S571" s="2"/>
    </row>
    <row r="572" spans="1:19" s="3" customFormat="1" ht="16.5" hidden="1" customHeight="1">
      <c r="A572" s="31"/>
      <c r="B572" s="31"/>
      <c r="C572" s="31"/>
      <c r="D572" s="32"/>
      <c r="E572" s="32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2"/>
      <c r="S572" s="2"/>
    </row>
    <row r="573" spans="1:19" s="3" customFormat="1" ht="16.5" hidden="1" customHeight="1">
      <c r="A573" s="31"/>
      <c r="B573" s="31"/>
      <c r="C573" s="31"/>
      <c r="D573" s="32"/>
      <c r="E573" s="32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2"/>
      <c r="S573" s="2"/>
    </row>
    <row r="574" spans="1:19" s="3" customFormat="1" ht="16.5" hidden="1" customHeight="1">
      <c r="A574" s="31"/>
      <c r="B574" s="31"/>
      <c r="C574" s="31"/>
      <c r="D574" s="32"/>
      <c r="E574" s="32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2"/>
      <c r="S574" s="2"/>
    </row>
    <row r="575" spans="1:19" s="3" customFormat="1" ht="16.5" hidden="1" customHeight="1">
      <c r="A575" s="31"/>
      <c r="B575" s="31"/>
      <c r="C575" s="31"/>
      <c r="D575" s="32"/>
      <c r="E575" s="32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2"/>
      <c r="S575" s="2"/>
    </row>
    <row r="576" spans="1:19" s="3" customFormat="1" ht="16.5" hidden="1" customHeight="1">
      <c r="A576" s="31"/>
      <c r="B576" s="31"/>
      <c r="C576" s="31"/>
      <c r="D576" s="32"/>
      <c r="E576" s="32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2"/>
      <c r="S576" s="2"/>
    </row>
    <row r="577" spans="1:19" s="3" customFormat="1" ht="16.5" hidden="1" customHeight="1">
      <c r="A577" s="31"/>
      <c r="B577" s="31"/>
      <c r="C577" s="31"/>
      <c r="D577" s="32"/>
      <c r="E577" s="32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2"/>
      <c r="S577" s="2"/>
    </row>
    <row r="578" spans="1:19" s="3" customFormat="1" ht="16.5" hidden="1" customHeight="1">
      <c r="A578" s="31"/>
      <c r="B578" s="31"/>
      <c r="C578" s="31"/>
      <c r="D578" s="32"/>
      <c r="E578" s="32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2"/>
      <c r="S578" s="2"/>
    </row>
    <row r="579" spans="1:19" s="3" customFormat="1" ht="16.5" hidden="1" customHeight="1">
      <c r="A579" s="31"/>
      <c r="B579" s="31"/>
      <c r="C579" s="31"/>
      <c r="D579" s="32"/>
      <c r="E579" s="32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2"/>
      <c r="S579" s="2"/>
    </row>
    <row r="580" spans="1:19" s="3" customFormat="1" ht="16.5" hidden="1" customHeight="1">
      <c r="A580" s="31"/>
      <c r="B580" s="31"/>
      <c r="C580" s="31"/>
      <c r="D580" s="32"/>
      <c r="E580" s="32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2"/>
      <c r="S580" s="2"/>
    </row>
    <row r="581" spans="1:19" s="3" customFormat="1" ht="16.5" hidden="1" customHeight="1">
      <c r="A581" s="31"/>
      <c r="B581" s="31"/>
      <c r="C581" s="31"/>
      <c r="D581" s="32"/>
      <c r="E581" s="32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2"/>
      <c r="S581" s="2"/>
    </row>
    <row r="582" spans="1:19" s="3" customFormat="1" ht="16.5" hidden="1" customHeight="1">
      <c r="A582" s="31"/>
      <c r="B582" s="31"/>
      <c r="C582" s="31"/>
      <c r="D582" s="32"/>
      <c r="E582" s="32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2"/>
      <c r="S582" s="2"/>
    </row>
    <row r="583" spans="1:19" s="3" customFormat="1" ht="16.5" hidden="1" customHeight="1">
      <c r="A583" s="31"/>
      <c r="B583" s="31"/>
      <c r="C583" s="31"/>
      <c r="D583" s="32"/>
      <c r="E583" s="32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2"/>
      <c r="S583" s="2"/>
    </row>
    <row r="584" spans="1:19" s="3" customFormat="1" ht="16.5" hidden="1" customHeight="1">
      <c r="A584" s="31"/>
      <c r="B584" s="31"/>
      <c r="C584" s="31"/>
      <c r="D584" s="32"/>
      <c r="E584" s="32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2"/>
      <c r="S584" s="2"/>
    </row>
    <row r="585" spans="1:19" s="3" customFormat="1" ht="16.5" hidden="1" customHeight="1">
      <c r="A585" s="31"/>
      <c r="B585" s="31"/>
      <c r="C585" s="31"/>
      <c r="D585" s="32"/>
      <c r="E585" s="32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2"/>
      <c r="S585" s="2"/>
    </row>
    <row r="586" spans="1:19" s="3" customFormat="1" ht="16.5" hidden="1" customHeight="1">
      <c r="A586" s="31"/>
      <c r="B586" s="31"/>
      <c r="C586" s="31"/>
      <c r="D586" s="32"/>
      <c r="E586" s="32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2"/>
      <c r="S586" s="2"/>
    </row>
    <row r="587" spans="1:19" s="3" customFormat="1" ht="16.5" hidden="1" customHeight="1">
      <c r="A587" s="31"/>
      <c r="B587" s="31"/>
      <c r="C587" s="31"/>
      <c r="D587" s="32"/>
      <c r="E587" s="32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2"/>
      <c r="S587" s="2"/>
    </row>
    <row r="588" spans="1:19" s="3" customFormat="1" ht="16.5" hidden="1" customHeight="1">
      <c r="A588" s="31"/>
      <c r="B588" s="31"/>
      <c r="C588" s="31"/>
      <c r="D588" s="32"/>
      <c r="E588" s="32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2"/>
      <c r="S588" s="2"/>
    </row>
    <row r="589" spans="1:19" s="3" customFormat="1" ht="16.5" hidden="1" customHeight="1">
      <c r="A589" s="31"/>
      <c r="B589" s="31"/>
      <c r="C589" s="31"/>
      <c r="D589" s="32"/>
      <c r="E589" s="32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2"/>
      <c r="S589" s="2"/>
    </row>
    <row r="590" spans="1:19" s="3" customFormat="1" ht="16.5" hidden="1" customHeight="1">
      <c r="A590" s="31"/>
      <c r="B590" s="31"/>
      <c r="C590" s="31"/>
      <c r="D590" s="32"/>
      <c r="E590" s="32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2"/>
      <c r="S590" s="2"/>
    </row>
    <row r="591" spans="1:19" s="3" customFormat="1" ht="16.5" hidden="1" customHeight="1">
      <c r="A591" s="31"/>
      <c r="B591" s="31"/>
      <c r="C591" s="31"/>
      <c r="D591" s="32"/>
      <c r="E591" s="32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2"/>
      <c r="S591" s="2"/>
    </row>
    <row r="592" spans="1:19" s="3" customFormat="1" ht="16.5" hidden="1" customHeight="1">
      <c r="A592" s="31"/>
      <c r="B592" s="31"/>
      <c r="C592" s="31"/>
      <c r="D592" s="32"/>
      <c r="E592" s="32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2"/>
      <c r="S592" s="2"/>
    </row>
    <row r="593" spans="1:19" s="3" customFormat="1" ht="16.5" hidden="1" customHeight="1">
      <c r="A593" s="31"/>
      <c r="B593" s="31"/>
      <c r="C593" s="31"/>
      <c r="D593" s="32"/>
      <c r="E593" s="32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2"/>
      <c r="S593" s="2"/>
    </row>
    <row r="594" spans="1:19" s="3" customFormat="1" ht="16.5" hidden="1" customHeight="1">
      <c r="A594" s="31"/>
      <c r="B594" s="31"/>
      <c r="C594" s="31"/>
      <c r="D594" s="32"/>
      <c r="E594" s="32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2"/>
      <c r="S594" s="2"/>
    </row>
    <row r="595" spans="1:19" s="3" customFormat="1" ht="16.5" hidden="1" customHeight="1">
      <c r="A595" s="31"/>
      <c r="B595" s="31"/>
      <c r="C595" s="31"/>
      <c r="D595" s="32"/>
      <c r="E595" s="32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2"/>
      <c r="S595" s="2"/>
    </row>
    <row r="596" spans="1:19" s="3" customFormat="1" ht="16.5" hidden="1" customHeight="1">
      <c r="A596" s="31"/>
      <c r="B596" s="31"/>
      <c r="C596" s="31"/>
      <c r="D596" s="32"/>
      <c r="E596" s="32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2"/>
      <c r="S596" s="2"/>
    </row>
    <row r="597" spans="1:19" s="3" customFormat="1" ht="16.5" hidden="1" customHeight="1">
      <c r="A597" s="31"/>
      <c r="B597" s="31"/>
      <c r="C597" s="31"/>
      <c r="D597" s="32"/>
      <c r="E597" s="32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2"/>
      <c r="S597" s="2"/>
    </row>
    <row r="598" spans="1:19" s="3" customFormat="1" ht="16.5" hidden="1" customHeight="1">
      <c r="A598" s="31"/>
      <c r="B598" s="31"/>
      <c r="C598" s="31"/>
      <c r="D598" s="32"/>
      <c r="E598" s="32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2"/>
      <c r="S598" s="2"/>
    </row>
    <row r="599" spans="1:19" s="3" customFormat="1" ht="16.5" hidden="1" customHeight="1">
      <c r="A599" s="31"/>
      <c r="B599" s="31"/>
      <c r="C599" s="31"/>
      <c r="D599" s="32"/>
      <c r="E599" s="32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2"/>
      <c r="S599" s="2"/>
    </row>
    <row r="600" spans="1:19" s="3" customFormat="1" ht="16.5" hidden="1" customHeight="1">
      <c r="A600" s="31"/>
      <c r="B600" s="31"/>
      <c r="C600" s="31"/>
      <c r="D600" s="32"/>
      <c r="E600" s="32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2"/>
      <c r="S600" s="2"/>
    </row>
    <row r="601" spans="1:19" s="3" customFormat="1" ht="16.5" hidden="1" customHeight="1">
      <c r="A601" s="31"/>
      <c r="B601" s="31"/>
      <c r="C601" s="31"/>
      <c r="D601" s="32"/>
      <c r="E601" s="32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2"/>
      <c r="S601" s="2"/>
    </row>
    <row r="602" spans="1:19" s="3" customFormat="1" ht="16.5" hidden="1" customHeight="1">
      <c r="A602" s="31"/>
      <c r="B602" s="31"/>
      <c r="C602" s="31"/>
      <c r="D602" s="32"/>
      <c r="E602" s="32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2"/>
      <c r="S602" s="2"/>
    </row>
    <row r="603" spans="1:19" s="3" customFormat="1" ht="16.5" hidden="1" customHeight="1">
      <c r="A603" s="31"/>
      <c r="B603" s="31"/>
      <c r="C603" s="31"/>
      <c r="D603" s="32"/>
      <c r="E603" s="32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2"/>
      <c r="S603" s="2"/>
    </row>
    <row r="604" spans="1:19" s="3" customFormat="1" ht="16.5" hidden="1" customHeight="1">
      <c r="A604" s="31"/>
      <c r="B604" s="31"/>
      <c r="C604" s="31"/>
      <c r="D604" s="32"/>
      <c r="E604" s="32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2"/>
      <c r="S604" s="2"/>
    </row>
    <row r="605" spans="1:19" s="3" customFormat="1" ht="16.5" hidden="1" customHeight="1">
      <c r="A605" s="31"/>
      <c r="B605" s="31"/>
      <c r="C605" s="31"/>
      <c r="D605" s="32"/>
      <c r="E605" s="32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2"/>
      <c r="S605" s="2"/>
    </row>
    <row r="606" spans="1:19" s="3" customFormat="1" ht="16.5" hidden="1" customHeight="1">
      <c r="A606" s="31"/>
      <c r="B606" s="31"/>
      <c r="C606" s="31"/>
      <c r="D606" s="32"/>
      <c r="E606" s="32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2"/>
      <c r="S606" s="2"/>
    </row>
    <row r="607" spans="1:19" s="3" customFormat="1" ht="16.5" hidden="1" customHeight="1">
      <c r="A607" s="31"/>
      <c r="B607" s="31"/>
      <c r="C607" s="31"/>
      <c r="D607" s="32"/>
      <c r="E607" s="32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2"/>
      <c r="S607" s="2"/>
    </row>
    <row r="608" spans="1:19" s="3" customFormat="1" ht="16.5" hidden="1" customHeight="1">
      <c r="A608" s="31"/>
      <c r="B608" s="31"/>
      <c r="C608" s="31"/>
      <c r="D608" s="32"/>
      <c r="E608" s="32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2"/>
      <c r="S608" s="2"/>
    </row>
    <row r="609" spans="1:19" s="3" customFormat="1" ht="16.5" hidden="1" customHeight="1">
      <c r="A609" s="31"/>
      <c r="B609" s="31"/>
      <c r="C609" s="31"/>
      <c r="D609" s="32"/>
      <c r="E609" s="32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2"/>
      <c r="S609" s="2"/>
    </row>
    <row r="610" spans="1:19" s="3" customFormat="1" ht="16.5" hidden="1" customHeight="1">
      <c r="A610" s="31"/>
      <c r="B610" s="31"/>
      <c r="C610" s="31"/>
      <c r="D610" s="32"/>
      <c r="E610" s="32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2"/>
      <c r="S610" s="2"/>
    </row>
    <row r="611" spans="1:19" s="3" customFormat="1" ht="16.5" hidden="1" customHeight="1">
      <c r="A611" s="31"/>
      <c r="B611" s="31"/>
      <c r="C611" s="31"/>
      <c r="D611" s="32"/>
      <c r="E611" s="32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2"/>
      <c r="S611" s="2"/>
    </row>
    <row r="612" spans="1:19" s="3" customFormat="1" ht="16.5" hidden="1" customHeight="1">
      <c r="A612" s="31"/>
      <c r="B612" s="31"/>
      <c r="C612" s="31"/>
      <c r="D612" s="32"/>
      <c r="E612" s="32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2"/>
      <c r="S612" s="2"/>
    </row>
    <row r="613" spans="1:19" s="3" customFormat="1" ht="16.5" hidden="1" customHeight="1">
      <c r="A613" s="31"/>
      <c r="B613" s="31"/>
      <c r="C613" s="31"/>
      <c r="D613" s="32"/>
      <c r="E613" s="32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2"/>
      <c r="S613" s="2"/>
    </row>
    <row r="614" spans="1:19" s="3" customFormat="1" ht="16.5" hidden="1" customHeight="1">
      <c r="A614" s="31"/>
      <c r="B614" s="31"/>
      <c r="C614" s="31"/>
      <c r="D614" s="32"/>
      <c r="E614" s="32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2"/>
      <c r="S614" s="2"/>
    </row>
    <row r="615" spans="1:19" s="3" customFormat="1" ht="16.5" hidden="1" customHeight="1">
      <c r="A615" s="31"/>
      <c r="B615" s="31"/>
      <c r="C615" s="31"/>
      <c r="D615" s="32"/>
      <c r="E615" s="32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2"/>
      <c r="S615" s="2"/>
    </row>
    <row r="616" spans="1:19" s="3" customFormat="1" ht="16.5" hidden="1" customHeight="1">
      <c r="A616" s="31"/>
      <c r="B616" s="31"/>
      <c r="C616" s="31"/>
      <c r="D616" s="32"/>
      <c r="E616" s="32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2"/>
      <c r="S616" s="2"/>
    </row>
    <row r="617" spans="1:19" ht="16.5" hidden="1" customHeight="1">
      <c r="A617" s="31"/>
      <c r="B617" s="31"/>
      <c r="C617" s="31"/>
      <c r="D617" s="32"/>
      <c r="E617" s="32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2"/>
    </row>
    <row r="618" spans="1:19" ht="16.5" customHeight="1">
      <c r="A618" s="31"/>
      <c r="B618" s="31"/>
      <c r="C618" s="31"/>
      <c r="D618" s="32"/>
      <c r="E618" s="32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2"/>
    </row>
  </sheetData>
  <sheetProtection password="F671" sheet="1" objects="1" scenarios="1" autoFilter="0"/>
  <autoFilter ref="A10:R310"/>
  <mergeCells count="1">
    <mergeCell ref="M8:R8"/>
  </mergeCells>
  <dataValidations count="3">
    <dataValidation type="whole" allowBlank="1" showInputMessage="1" showErrorMessage="1" error="Use numbers" sqref="O11:O311 F11:F311">
      <formula1>0</formula1>
      <formula2>999999999</formula2>
    </dataValidation>
    <dataValidation type="whole" allowBlank="1" showInputMessage="1" showErrorMessage="1" error="It should be in numbers betwwen 1 to 100." sqref="A11:A311">
      <formula1>1</formula1>
      <formula2>100</formula2>
    </dataValidation>
    <dataValidation type="list" allowBlank="1" showInputMessage="1" showErrorMessage="1" sqref="L11:L311">
      <formula1>"Sunday, Public Holiday, No"</formula1>
    </dataValidation>
  </dataValidations>
  <pageMargins left="0.7" right="0.7" top="0.75" bottom="0.75" header="0.3" footer="0.3"/>
  <pageSetup orientation="portrait" verticalDpi="0" r:id="rId1"/>
  <ignoredErrors>
    <ignoredError sqref="I12 I14:I3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Interest Calculator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Vilas</dc:creator>
  <cp:lastModifiedBy>Vilas</cp:lastModifiedBy>
  <dcterms:created xsi:type="dcterms:W3CDTF">2013-10-14T07:21:57Z</dcterms:created>
  <dcterms:modified xsi:type="dcterms:W3CDTF">2013-10-28T16:43:46Z</dcterms:modified>
</cp:coreProperties>
</file>